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915" yWindow="3300" windowWidth="25605" windowHeight="16065" tabRatio="907" activeTab="7"/>
  </bookViews>
  <sheets>
    <sheet name="1. Staff by area" sheetId="1" r:id="rId1"/>
    <sheet name="2. staff data" sheetId="2" r:id="rId2"/>
    <sheet name="3. research outcomes" sheetId="3" r:id="rId3"/>
    <sheet name="4. connections data" sheetId="4" r:id="rId4"/>
    <sheet name="5. character profiles" sheetId="5" r:id="rId5"/>
    <sheet name="6. relationship strength" sheetId="6" r:id="rId6"/>
    <sheet name="7. actions" sheetId="7" r:id="rId7"/>
    <sheet name="8. developments" sheetId="8" r:id="rId8"/>
    <sheet name="9. advice" sheetId="9" r:id="rId9"/>
    <sheet name="10. in-services" sheetId="11" r:id="rId10"/>
    <sheet name="11. Hospital Events" sheetId="10" r:id="rId11"/>
    <sheet name="12. Scoring" sheetId="12" r:id="rId12"/>
    <sheet name="reputation" sheetId="13" r:id="rId13"/>
    <sheet name="named ranges - don't modify" sheetId="14" r:id="rId14"/>
  </sheets>
  <definedNames>
    <definedName name="familiarity">#REF!</definedName>
    <definedName name="history">#REF!</definedName>
    <definedName name="interest">#REF!</definedName>
    <definedName name="opinion">#REF!</definedName>
    <definedName name="RelationshipCategory">'named ranges - don''t modify'!$A$2:$A$13</definedName>
    <definedName name="RelationshipCategorySummary">'6. relationship strength'!$AF$3:$AF$15</definedName>
    <definedName name="RelationshipLength">'named ranges - don''t modify'!$C$2:$C$7</definedName>
    <definedName name="RelationshipStrength">'named ranges - don''t modify'!$B$2:$B$10</definedName>
    <definedName name="respect">#REF!</definedName>
    <definedName name="vocality">#REF!</definedName>
    <definedName name="Z_17FD9B1D_324D_4F46_9966_053467A9426C_.wvu.Cols" localSheetId="1" hidden="1">'2. staff data'!$AI:$AI,'2. staff data'!$AK:$AN,'2. staff data'!$AQ:$AT</definedName>
    <definedName name="Z_281CB751_47A1_0948_AA05_166D0E47E1C5_.wvu.Cols" localSheetId="1" hidden="1">'2. staff data'!$AI:$AI,'2. staff data'!$AK:$AN,'2. staff data'!$AQ:$AT</definedName>
    <definedName name="Z_8AA136D9_1155_4D8F_9FBE_C9C5EDE1497D_.wvu.Cols" localSheetId="1" hidden="1">'2. staff data'!$AI:$AI,'2. staff data'!$AK:$AN,'2. staff data'!$AQ:$AT</definedName>
  </definedNames>
  <calcPr calcId="145621"/>
  <customWorkbookViews>
    <customWorkbookView name="Damon Tabb - Personal View" guid="{8AA136D9-1155-4D8F-9FBE-C9C5EDE1497D}" mergeInterval="0" personalView="1" maximized="1" windowWidth="1858" windowHeight="1014" tabRatio="907" activeSheetId="6"/>
    <customWorkbookView name="Tracy Williams - Personal View" guid="{17FD9B1D-324D-4F46-9966-053467A9426C}" mergeInterval="0" personalView="1" xWindow="84" yWindow="54" windowWidth="1280" windowHeight="749" tabRatio="907" activeSheetId="14"/>
    <customWorkbookView name="Rani Desai - Personal View" guid="{281CB751-47A1-0948-AA05-166D0E47E1C5}" mergeInterval="0" personalView="1" xWindow="646" yWindow="219" windowWidth="1280" windowHeight="749" tabRatio="907" activeSheetId="1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N5" i="12" l="1"/>
  <c r="O5" i="12" s="1"/>
  <c r="P5" i="12" s="1"/>
  <c r="I5" i="12"/>
  <c r="J5" i="12"/>
  <c r="K5" i="12"/>
  <c r="D5" i="12"/>
  <c r="E5" i="12" s="1"/>
  <c r="F5" i="12" s="1"/>
  <c r="N4" i="12"/>
  <c r="O4" i="12"/>
  <c r="P4" i="12"/>
  <c r="I4" i="12"/>
  <c r="J4" i="12"/>
  <c r="K4" i="12" s="1"/>
  <c r="D4" i="12"/>
  <c r="E4" i="12" s="1"/>
  <c r="F4" i="12" s="1"/>
  <c r="Q4" i="12" s="1"/>
  <c r="N3" i="12"/>
  <c r="O3" i="12"/>
  <c r="P3" i="12"/>
  <c r="I3" i="12"/>
  <c r="J3" i="12" s="1"/>
  <c r="K3" i="12" s="1"/>
  <c r="Q3" i="12" s="1"/>
  <c r="D3" i="12"/>
  <c r="E3" i="12"/>
  <c r="F3" i="12"/>
  <c r="I16" i="7"/>
  <c r="J16" i="7" s="1"/>
  <c r="I11" i="7"/>
  <c r="J11" i="7"/>
  <c r="I4" i="7"/>
  <c r="J4" i="7"/>
  <c r="I15" i="7"/>
  <c r="J15" i="7"/>
  <c r="I14" i="7"/>
  <c r="J14" i="7" s="1"/>
  <c r="I13" i="7"/>
  <c r="J13" i="7"/>
  <c r="I12" i="7"/>
  <c r="J12" i="7"/>
  <c r="I10" i="7"/>
  <c r="J10" i="7"/>
  <c r="I9" i="7"/>
  <c r="J9" i="7" s="1"/>
  <c r="I8" i="7"/>
  <c r="J8" i="7"/>
  <c r="I7" i="7"/>
  <c r="J7" i="7"/>
  <c r="I6" i="7"/>
  <c r="J6" i="7"/>
  <c r="J5" i="7"/>
  <c r="I3" i="7"/>
  <c r="J3" i="7"/>
  <c r="I2" i="7"/>
  <c r="J2" i="7"/>
  <c r="AC30" i="6"/>
  <c r="AB29" i="6"/>
  <c r="AA28" i="6"/>
  <c r="Z27" i="6"/>
  <c r="Y26" i="6"/>
  <c r="X25" i="6"/>
  <c r="W24" i="6"/>
  <c r="V23" i="6"/>
  <c r="U22" i="6"/>
  <c r="T21" i="6"/>
  <c r="S20" i="6"/>
  <c r="R19" i="6"/>
  <c r="Q18" i="6"/>
  <c r="P17" i="6"/>
  <c r="O16" i="6"/>
  <c r="N15" i="6"/>
  <c r="M14" i="6"/>
  <c r="L13" i="6"/>
  <c r="K12" i="6"/>
  <c r="J11" i="6"/>
  <c r="I10" i="6"/>
  <c r="H9" i="6"/>
  <c r="G8" i="6"/>
  <c r="F7" i="6"/>
  <c r="E6" i="6"/>
  <c r="D5" i="6"/>
  <c r="AD31" i="6"/>
  <c r="AE32" i="6"/>
  <c r="C4" i="6"/>
  <c r="B3" i="6"/>
  <c r="C34" i="1"/>
  <c r="D34" i="1"/>
  <c r="E34" i="1"/>
  <c r="F34" i="1"/>
  <c r="G34" i="1"/>
  <c r="B34" i="1"/>
  <c r="Q5" i="12" l="1"/>
</calcChain>
</file>

<file path=xl/sharedStrings.xml><?xml version="1.0" encoding="utf-8"?>
<sst xmlns="http://schemas.openxmlformats.org/spreadsheetml/2006/main" count="3021" uniqueCount="758">
  <si>
    <t>Condition</t>
  </si>
  <si>
    <t>Karla</t>
  </si>
  <si>
    <t>Annie</t>
  </si>
  <si>
    <t>M</t>
  </si>
  <si>
    <t>Dr. Wagoner</t>
  </si>
  <si>
    <t>Nephrology</t>
  </si>
  <si>
    <t>`</t>
  </si>
  <si>
    <t>Dr. Suttle</t>
  </si>
  <si>
    <t>Dr. Smith</t>
  </si>
  <si>
    <t>Dr. Solo</t>
  </si>
  <si>
    <t>Intensivist</t>
  </si>
  <si>
    <t>Dr. Patel</t>
  </si>
  <si>
    <t>Dr. Helger</t>
  </si>
  <si>
    <t>Cardiology</t>
  </si>
  <si>
    <t>Chad (NP)</t>
  </si>
  <si>
    <t>Dr. Singh</t>
  </si>
  <si>
    <t>Chad</t>
  </si>
  <si>
    <t>Dr. Gooray</t>
  </si>
  <si>
    <t>Dr. Goldstein</t>
  </si>
  <si>
    <t>Dr. Kumar</t>
  </si>
  <si>
    <t>Renee</t>
  </si>
  <si>
    <t>Owesu</t>
  </si>
  <si>
    <t>Nancy</t>
  </si>
  <si>
    <t>Description</t>
  </si>
  <si>
    <t>Relationship strength and category matrix</t>
  </si>
  <si>
    <t>Christy</t>
  </si>
  <si>
    <t>Jeff</t>
  </si>
  <si>
    <t>Larissa</t>
  </si>
  <si>
    <t>Relationship Strength</t>
  </si>
  <si>
    <t>RelationshipStrength</t>
  </si>
  <si>
    <t>AREA</t>
  </si>
  <si>
    <t xml:space="preserve">AREA TOTALS: </t>
  </si>
  <si>
    <t>ICU</t>
  </si>
  <si>
    <t>RelationshipLength</t>
  </si>
  <si>
    <t>&lt; 1</t>
  </si>
  <si>
    <t>1-2</t>
  </si>
  <si>
    <t>3-5</t>
  </si>
  <si>
    <t>5-10</t>
  </si>
  <si>
    <t>10 &gt;</t>
  </si>
  <si>
    <t>Progressive Care Unit</t>
  </si>
  <si>
    <t xml:space="preserve">Nurses: </t>
  </si>
  <si>
    <t xml:space="preserve">Physicians: </t>
  </si>
  <si>
    <t>(ranked by</t>
  </si>
  <si>
    <t xml:space="preserve"> superiority)</t>
  </si>
  <si>
    <t xml:space="preserve">Administrative: </t>
  </si>
  <si>
    <t>Discharge Planning</t>
  </si>
  <si>
    <t>Dr. Gooray (fellow)</t>
  </si>
  <si>
    <t>Renee (nurse mgr)</t>
  </si>
  <si>
    <t>Owesu (nurse mgr)</t>
  </si>
  <si>
    <t>Pharmacy</t>
  </si>
  <si>
    <t>Jeff (Medicine Clinical Pharmacist)</t>
  </si>
  <si>
    <t>Christy (Pharmacy Director)</t>
  </si>
  <si>
    <t>Larissa (Pharmacy Buyer)</t>
  </si>
  <si>
    <t>Annie (RN, director of case management and discharge planning)</t>
  </si>
  <si>
    <t>These people have either never heard of each other, or have heard of each other and have no impression one way or the other</t>
  </si>
  <si>
    <t>Promote</t>
  </si>
  <si>
    <t>hospital</t>
  </si>
  <si>
    <t xml:space="preserve">TO PLAYER  
(starting)  </t>
  </si>
  <si>
    <t>Development</t>
  </si>
  <si>
    <t>Yale</t>
  </si>
  <si>
    <t>wine</t>
  </si>
  <si>
    <t>Dartmouth</t>
  </si>
  <si>
    <t>OTHER</t>
  </si>
  <si>
    <t>child</t>
  </si>
  <si>
    <t>14
17</t>
  </si>
  <si>
    <t>15
22
26</t>
  </si>
  <si>
    <t>wife</t>
  </si>
  <si>
    <t>kids</t>
  </si>
  <si>
    <t>D</t>
  </si>
  <si>
    <t>E</t>
  </si>
  <si>
    <t>volunteers @clinic</t>
  </si>
  <si>
    <t>lunch with</t>
  </si>
  <si>
    <t>piano</t>
  </si>
  <si>
    <t>violin</t>
  </si>
  <si>
    <t>Grand Canyon</t>
  </si>
  <si>
    <t>N</t>
  </si>
  <si>
    <t>C</t>
  </si>
  <si>
    <t>PCU</t>
  </si>
  <si>
    <t>DP</t>
  </si>
  <si>
    <t>RX</t>
  </si>
  <si>
    <t>PT Comm</t>
  </si>
  <si>
    <t>Neph Gr Rnds</t>
  </si>
  <si>
    <t>Fell'shp Dir'r</t>
  </si>
  <si>
    <t>Rsch Lab</t>
  </si>
  <si>
    <t>Neph Jrnl Club</t>
  </si>
  <si>
    <t>Heart Vasc Con</t>
  </si>
  <si>
    <t>Disch Plng</t>
  </si>
  <si>
    <t>Med Unit Nrs Edu'r</t>
  </si>
  <si>
    <t>Hrt Flr Nrs Mgr</t>
  </si>
  <si>
    <t>ICU Nrs Mgr</t>
  </si>
  <si>
    <t>ICU Nrs Edu'r</t>
  </si>
  <si>
    <t>Trtmnt Rnds Tm</t>
  </si>
  <si>
    <t>Neph Clnc Coord'r</t>
  </si>
  <si>
    <t>CAPD hemo/dial</t>
  </si>
  <si>
    <t>LVAD</t>
  </si>
  <si>
    <t>Chief of Nephrology</t>
  </si>
  <si>
    <t>Parameters</t>
  </si>
  <si>
    <t>Research</t>
  </si>
  <si>
    <t>department</t>
  </si>
  <si>
    <t>Plan</t>
  </si>
  <si>
    <t>In-Service</t>
  </si>
  <si>
    <t>Speaker Dinner</t>
  </si>
  <si>
    <t>speaker (contact), invitees (contacts)</t>
  </si>
  <si>
    <t>(department)</t>
  </si>
  <si>
    <t>(area)</t>
  </si>
  <si>
    <t>Talk To</t>
  </si>
  <si>
    <t>Main Menu</t>
  </si>
  <si>
    <t>Sub-menu</t>
  </si>
  <si>
    <t>Other</t>
  </si>
  <si>
    <t>Total time (days)</t>
  </si>
  <si>
    <t>Lead time (weeks)</t>
  </si>
  <si>
    <t>seek advice</t>
  </si>
  <si>
    <t>*</t>
  </si>
  <si>
    <t>only displays contacts to whom you are already directly connected</t>
  </si>
  <si>
    <t>only displays contacts to whom you are not already directly connected</t>
  </si>
  <si>
    <t>subject (contact**)</t>
  </si>
  <si>
    <t>**</t>
  </si>
  <si>
    <t>***</t>
  </si>
  <si>
    <t>only displays contacts who are also your co-workers</t>
  </si>
  <si>
    <t>individual</t>
  </si>
  <si>
    <t>subject (contact*), 
topic (topic)</t>
  </si>
  <si>
    <t>specify speaking fee for each appropriate contact (for Speaker Program dinners)</t>
  </si>
  <si>
    <t>none</t>
  </si>
  <si>
    <t>target (contact***), 
intermediary (contact**)</t>
  </si>
  <si>
    <t>NOTES</t>
  </si>
  <si>
    <t>Set-Up Display</t>
  </si>
  <si>
    <t>promotional materials</t>
  </si>
  <si>
    <t>Event time (hours)</t>
  </si>
  <si>
    <t>Prep time (hours)</t>
  </si>
  <si>
    <t>Total time (hours)</t>
  </si>
  <si>
    <t>In-Service^</t>
  </si>
  <si>
    <t>^</t>
  </si>
  <si>
    <t>^^</t>
  </si>
  <si>
    <t>Only if the event is scheduled and pending</t>
  </si>
  <si>
    <t>Only available when revealed by connecting to a contact with that interest</t>
  </si>
  <si>
    <t>^^^</t>
  </si>
  <si>
    <t>conf's with</t>
  </si>
  <si>
    <t>rel'shp with</t>
  </si>
  <si>
    <t>Med Sch  Brd Dir's</t>
  </si>
  <si>
    <t>plays golf</t>
  </si>
  <si>
    <t>plays instr.</t>
  </si>
  <si>
    <t>plays tennis</t>
  </si>
  <si>
    <t>book  club</t>
  </si>
  <si>
    <t>movie  buff</t>
  </si>
  <si>
    <t>local govt</t>
  </si>
  <si>
    <t>attempt influence (engagement)</t>
  </si>
  <si>
    <t>name</t>
  </si>
  <si>
    <t>picture</t>
  </si>
  <si>
    <t>title</t>
  </si>
  <si>
    <t>responsibilities</t>
  </si>
  <si>
    <t>credentials</t>
  </si>
  <si>
    <t>important connections</t>
  </si>
  <si>
    <t>academic info</t>
  </si>
  <si>
    <t>interests/hobbies</t>
  </si>
  <si>
    <t>MD, PhD</t>
  </si>
  <si>
    <t>time in position (yrs)</t>
  </si>
  <si>
    <t>Stanford Medical School</t>
  </si>
  <si>
    <t>lunches with</t>
  </si>
  <si>
    <t>relationship with</t>
  </si>
  <si>
    <t>works with</t>
  </si>
  <si>
    <t>default</t>
  </si>
  <si>
    <t>DATA</t>
  </si>
  <si>
    <t>REVEALED BY</t>
  </si>
  <si>
    <t>Dr. Suttle, Dr. Solo</t>
  </si>
  <si>
    <t>observe area</t>
  </si>
  <si>
    <t>Set up tabletop</t>
  </si>
  <si>
    <t xml:space="preserve">Over the course of a week, attempt to engage an individual in a series of one-on-one conversations. </t>
  </si>
  <si>
    <t>Introduce yourself to someone, either directly, or tap a shared contact to make the introduction for you.</t>
  </si>
  <si>
    <t>Unobtrusively camp out in a non-departmental area to observe interactions between hospital staff.</t>
  </si>
  <si>
    <t>Set up and man a table, providing information and promotional materials to passers-by.</t>
  </si>
  <si>
    <t>Promote a pending in-service.</t>
  </si>
  <si>
    <t>Set up a promotional display in a specific department.</t>
  </si>
  <si>
    <t>Distribute promotional materials in a specific department.</t>
  </si>
  <si>
    <t>Provide a dinner-time educational program with a sponsored speaker at an outside restaurant.</t>
  </si>
  <si>
    <t>Provide a lunch-time educational program at a specific department.</t>
  </si>
  <si>
    <t>Consult with a co-worker for advice about a specific topic.</t>
  </si>
  <si>
    <t>Find out detailed information about a specific individual.</t>
  </si>
  <si>
    <t>Find out detailed information about a specific department.</t>
  </si>
  <si>
    <t>lunch group A: Dr. Wagoner, Dr. Suttle, Dr. Solo</t>
  </si>
  <si>
    <t>lunch group B: Dr. Smith, Dr. Helger, Dr. Goldstein, Jeff</t>
  </si>
  <si>
    <t>lunch group C: Dr. Patel, Dr. Singh, Dr. Gooray, Dr. Kumar</t>
  </si>
  <si>
    <t>research: observe area: cafeteria</t>
  </si>
  <si>
    <t>lunch group F: Renee, Owesu, Nancy, Christy</t>
  </si>
  <si>
    <t>research: observe area: parking lot</t>
  </si>
  <si>
    <t>research department: cardiology</t>
  </si>
  <si>
    <t>research department: nephrology</t>
  </si>
  <si>
    <t>research department: intensive care unit</t>
  </si>
  <si>
    <t>research department: progressive care</t>
  </si>
  <si>
    <t>research individual: Dr. Smith</t>
  </si>
  <si>
    <t>research individual: Dr. Helger</t>
  </si>
  <si>
    <t>research individual: Dr. Goldstein</t>
  </si>
  <si>
    <t>Wagoner, Helen</t>
  </si>
  <si>
    <t>Barnes, Jeff</t>
  </si>
  <si>
    <t>RPh, PharmD</t>
  </si>
  <si>
    <t>n/a</t>
  </si>
  <si>
    <t>Smith, Roger</t>
  </si>
  <si>
    <t>MD</t>
  </si>
  <si>
    <t>Pearson, Christy</t>
  </si>
  <si>
    <t>Helger, Fred</t>
  </si>
  <si>
    <t>Goldstein, Jerry</t>
  </si>
  <si>
    <t>McBride, Larissa</t>
  </si>
  <si>
    <t>socializes with</t>
  </si>
  <si>
    <t>CHARACTER:
Jeff</t>
  </si>
  <si>
    <t>CHARACTER:
Dr. Helger</t>
  </si>
  <si>
    <t>CHARACTER:
Dr. Smith</t>
  </si>
  <si>
    <t>CHARACTER:
Dr. Goldstein</t>
  </si>
  <si>
    <t>CHARACTER:
Christy</t>
  </si>
  <si>
    <t>CHARACTER:
Larissa</t>
  </si>
  <si>
    <t>Nina (NN1)</t>
  </si>
  <si>
    <t>ACTIVATED BY: any connecting research that returns this character as a result</t>
  </si>
  <si>
    <t>make connection</t>
  </si>
  <si>
    <t>CONTACT</t>
  </si>
  <si>
    <t>All hospital contacts</t>
  </si>
  <si>
    <t>INSTANCE</t>
  </si>
  <si>
    <t>1*</t>
  </si>
  <si>
    <t>2*</t>
  </si>
  <si>
    <t>3*</t>
  </si>
  <si>
    <t>[No event log. Triggers cut-scene of security escorting you out of the hospital lobby].</t>
  </si>
  <si>
    <t>Hospital Administration</t>
  </si>
  <si>
    <t>Register</t>
  </si>
  <si>
    <t>Register with Hospital Administration to procure a badge allowing you to work on the premises.</t>
  </si>
  <si>
    <t>Week available</t>
  </si>
  <si>
    <t>Tina</t>
  </si>
  <si>
    <t>Week 1</t>
  </si>
  <si>
    <t>Week 2</t>
  </si>
  <si>
    <t>Week 3</t>
  </si>
  <si>
    <t>Week 4</t>
  </si>
  <si>
    <t>Week 5</t>
  </si>
  <si>
    <t>Week 6</t>
  </si>
  <si>
    <t>Week 7</t>
  </si>
  <si>
    <t>Week 8</t>
  </si>
  <si>
    <t>Week 9</t>
  </si>
  <si>
    <t>Week 10</t>
  </si>
  <si>
    <t>Week 11</t>
  </si>
  <si>
    <t>Week 12</t>
  </si>
  <si>
    <t>Connect with Jeff Barnes</t>
  </si>
  <si>
    <t>residency together +2</t>
  </si>
  <si>
    <t>These people are in a relationship (dating, engaged, or married)</t>
  </si>
  <si>
    <t>co-residents</t>
  </si>
  <si>
    <t>same church</t>
  </si>
  <si>
    <t xml:space="preserve">Note from self: Looks like you don't have all your ducks in a row. Maybe hospital administration can help. </t>
  </si>
  <si>
    <t>Dr. Smith and Annie are in a relationship</t>
  </si>
  <si>
    <t>research: observe area: country club</t>
  </si>
  <si>
    <t>Chad, Jeff, and Nina typically play doubles with a rolling fourth.</t>
  </si>
  <si>
    <t>Dr. Suttle, Dr. Smith, and Dr. Solo play golf together.</t>
  </si>
  <si>
    <t>Karla and Owesu attend same church</t>
  </si>
  <si>
    <t>Dr. Wagoner and Christy are a doubles tennis team.</t>
  </si>
  <si>
    <t>Department members are Dr. Helger, Dr. Singh, Dr. Gooray, Renee (nurse mgr), Chad (NP), Connie (nurse), two other nurses</t>
  </si>
  <si>
    <t>Areas list</t>
  </si>
  <si>
    <t>Cafeteria</t>
  </si>
  <si>
    <t>Country Club</t>
  </si>
  <si>
    <t>Department list</t>
  </si>
  <si>
    <t>Progressive Care</t>
  </si>
  <si>
    <t>Department members are Dr. Wagoner, Dr. Smith, Dr. Solo, Dr. Suttle, Nina, two other nurses</t>
  </si>
  <si>
    <t>Department members are Dr. Patel, Dr. Kumar, Owesu, Nancy, Tina</t>
  </si>
  <si>
    <t>research department: discharge planning</t>
  </si>
  <si>
    <t>research department: pharmacy</t>
  </si>
  <si>
    <t>(contact)</t>
  </si>
  <si>
    <t>Find out general information about the hospital, protocol, guidelines, leadership, etc…</t>
  </si>
  <si>
    <t>(guidelines, leadership)</t>
  </si>
  <si>
    <t>research: hospital leadership</t>
  </si>
  <si>
    <t>Dr. Wagoner is chair of medical research on the medical school's academic board of directors.</t>
  </si>
  <si>
    <t>Caitlin (CN1)</t>
  </si>
  <si>
    <t xml:space="preserve"> Barbara (CN2)</t>
  </si>
  <si>
    <t>Barbara (CN2)</t>
  </si>
  <si>
    <t>Connie (CN3)</t>
  </si>
  <si>
    <t>Lonnie (NN2)</t>
  </si>
  <si>
    <t>Prita (NN3)</t>
  </si>
  <si>
    <t>Obtain registration badge from hospital administration.</t>
  </si>
  <si>
    <t>CHARACTER:
Karla</t>
  </si>
  <si>
    <t>RN</t>
  </si>
  <si>
    <t>DiNapoli, Karla</t>
  </si>
  <si>
    <t>research individual: Dr. Wagoner</t>
  </si>
  <si>
    <t>research individual: Dr. Suttle</t>
  </si>
  <si>
    <t>research individual: Dr. Solo</t>
  </si>
  <si>
    <t>research individual: Dr. Patel</t>
  </si>
  <si>
    <t>research individual: Dr. Singh</t>
  </si>
  <si>
    <t>research individual: Dr. Gooray</t>
  </si>
  <si>
    <t>research individual: Dr. Kumar</t>
  </si>
  <si>
    <t>research individual: Chad</t>
  </si>
  <si>
    <t>research individual: Annie</t>
  </si>
  <si>
    <t>research individual: Karla</t>
  </si>
  <si>
    <t>research individual: Renee</t>
  </si>
  <si>
    <t>research individual: Owesu</t>
  </si>
  <si>
    <t>research individual: Nancy</t>
  </si>
  <si>
    <t>research individual: Christy</t>
  </si>
  <si>
    <t>research individual: Jeff</t>
  </si>
  <si>
    <t>research individual: Tina</t>
  </si>
  <si>
    <t>research individual: Caitlin (CN1)</t>
  </si>
  <si>
    <t>research individual: Connie (CN3)</t>
  </si>
  <si>
    <t>research individual: Nina (NN1)</t>
  </si>
  <si>
    <t>research individual: Lonnie (NN2)</t>
  </si>
  <si>
    <t>research individual: Prita (NN3)</t>
  </si>
  <si>
    <t>good</t>
  </si>
  <si>
    <t>poor</t>
  </si>
  <si>
    <t xml:space="preserve"> (more favorable)</t>
  </si>
  <si>
    <t>fair</t>
  </si>
  <si>
    <t>excellent</t>
  </si>
  <si>
    <t>terrible</t>
  </si>
  <si>
    <t>2+</t>
  </si>
  <si>
    <t>At least 1 strong mutual 1st degree connection; reputation fair or better</t>
  </si>
  <si>
    <t>"All Hospital Contacts" goes by weekly instance, not individual instance. This means that whichever week this requirement is flagged in counts as the first instance, regardless of how many contacts the player tried to connect to in the week. Whichever week this requirement is flagged in the second time counts as the second instance, and so on. Otherwise, for example, if the player tried to contact 3 different people in the first week, that would count as 3 instances, which is not the desired result. Until the player obtains a badge, no connection requests are processed at the individual level, so the player will not face double-jeopardy.</t>
  </si>
  <si>
    <t>EVENT LOG MESSAGE IF CONNECTION REQUIREMENT FAILS</t>
  </si>
  <si>
    <t>DEFAULT CONNECTION STRENGTH</t>
  </si>
  <si>
    <t>weak</t>
  </si>
  <si>
    <t>EVENT LOG MESSAGE ON CONNECTION SUCCESS</t>
  </si>
  <si>
    <t>S1</t>
  </si>
  <si>
    <t>At least one mutual connection of any strength.</t>
  </si>
  <si>
    <t>Nina seemed very busy and said to try talking with her again next week.</t>
  </si>
  <si>
    <t>Reputation -1 point</t>
  </si>
  <si>
    <t>Caitlin seemed very busy and said to try talking with her again next week.</t>
  </si>
  <si>
    <t>Barbara seemed very busy and said to try talking with her again next week.</t>
  </si>
  <si>
    <t>Connie seemed very busy and said to try talking with her again next week.</t>
  </si>
  <si>
    <t>Lonnie seemed very busy and said to try talking with her again next week.</t>
  </si>
  <si>
    <t>Paula seemed very busy and said to try talking with her again next week.</t>
  </si>
  <si>
    <t>Paula (PCN1)</t>
  </si>
  <si>
    <t>Debbie seemed very busy and said to try talking with her again next week.</t>
  </si>
  <si>
    <t>Debbie (DP1)</t>
  </si>
  <si>
    <t>Diane seemed very busy and said to try talking with her again next week.</t>
  </si>
  <si>
    <t>Diane (DP2)</t>
  </si>
  <si>
    <t>Sally seemed very busy and said to try talking with her again next week.</t>
  </si>
  <si>
    <t>Sally (SW1)</t>
  </si>
  <si>
    <t>Tina (TN1)</t>
  </si>
  <si>
    <t>Tina seemed very busy and said to try talking with her again next week.</t>
  </si>
  <si>
    <t>Congratulations. You and Tina are now connected.</t>
  </si>
  <si>
    <t>Congratulations. You and Caitlin are now connected.</t>
  </si>
  <si>
    <t>Congratulations. You and Barbara are now connected.</t>
  </si>
  <si>
    <t>Congratulations. You and Connie are now connected.</t>
  </si>
  <si>
    <t>Congratulations. You and Lonnie are now connected.</t>
  </si>
  <si>
    <t>Congratulations. You and Prita are now connected.</t>
  </si>
  <si>
    <t>Prita seemed very busy and said to try talking with her again next week.</t>
  </si>
  <si>
    <t>Congratulations. You and Paula are now connected.</t>
  </si>
  <si>
    <t>Congratulations. You and Debbie are now connected.</t>
  </si>
  <si>
    <t>Congratulations. You and Sally are now connected.</t>
  </si>
  <si>
    <t>Reputation -5 points</t>
  </si>
  <si>
    <t>fudged</t>
  </si>
  <si>
    <t>Dianne (DP2)</t>
  </si>
  <si>
    <t>First time Reputation drops to FAIR</t>
  </si>
  <si>
    <t>First time Reputation drops to POOR</t>
  </si>
  <si>
    <t>Message</t>
  </si>
  <si>
    <t>Reputation drops to TERRIBLE</t>
  </si>
  <si>
    <t>Two buttons are on the bottom of the screen: TRY AGAIN and EXIT GAME. Tapping Try Again will restart the game. Tapping Exit will close the app.</t>
  </si>
  <si>
    <t>Nina (Nurse mgr)</t>
  </si>
  <si>
    <t>Event Log</t>
  </si>
  <si>
    <t>reputation -5</t>
  </si>
  <si>
    <t>Warning</t>
  </si>
  <si>
    <t>Game over</t>
  </si>
  <si>
    <t>Confirmation</t>
  </si>
  <si>
    <t>Not connected to Owesu; Plan in-service in ICU</t>
  </si>
  <si>
    <t>Not connected to Renee; Plan in-service in Cardiology</t>
  </si>
  <si>
    <t>Not connected to Nina; Plan in-service in Nephrology</t>
  </si>
  <si>
    <t>Not connected to Karla; Plan in-service in Progressive Care</t>
  </si>
  <si>
    <t>Not connected to Annie; Plan in-service in Discharge Planning</t>
  </si>
  <si>
    <t>warning</t>
  </si>
  <si>
    <t>Outcomes</t>
  </si>
  <si>
    <t>doubles number of attendees</t>
  </si>
  <si>
    <t>reputation +5</t>
  </si>
  <si>
    <t>reputation +10</t>
  </si>
  <si>
    <t>[see connections table]</t>
  </si>
  <si>
    <t>If already connected, your connection strength to the individual increases by one. If not connected, reputation -10</t>
  </si>
  <si>
    <t>[see advice table]</t>
  </si>
  <si>
    <t>Topic</t>
  </si>
  <si>
    <t>Sought From</t>
  </si>
  <si>
    <t>Roy</t>
  </si>
  <si>
    <t>Getting Started</t>
  </si>
  <si>
    <t>Improving reputation</t>
  </si>
  <si>
    <t>Susan</t>
  </si>
  <si>
    <t>reputation +3</t>
  </si>
  <si>
    <t>reputation +1</t>
  </si>
  <si>
    <t>(pending in-services)</t>
  </si>
  <si>
    <t>[see research table]</t>
  </si>
  <si>
    <t>[allows player to perform other actions]</t>
  </si>
  <si>
    <t>your connection strength to all who attend increases by one (for example, from not connected to weak)</t>
  </si>
  <si>
    <t>your connection strength to all who attend increases by two (for example, from not connected to S1)</t>
  </si>
  <si>
    <t>Nancy (nurse educator)</t>
  </si>
  <si>
    <t>Karla (nurse mgr and educator)</t>
  </si>
  <si>
    <t>[weak] These people know each other, but not very well, and have a generally favorable impression of one another</t>
  </si>
  <si>
    <t>[strong: S1, S2, or S3] These people know each other, and have a generally favorable impression of one another 
(the higher the number, the greater the relationship strength between the two connections)</t>
  </si>
  <si>
    <t>At least 3 strong mutual 1st degree connections; reputation good or better; relationship strength to Nina at least S2.</t>
  </si>
  <si>
    <t>Congratulations. You and Dr. Helger are now connected. During your discussion, he said that, if Flummoxicillin is approved by the hospital's P&amp;T committee, he would certainly try it with his patients. While talking in his office, you noticed a picture of him with Dr. Smith and Dr. Kumar hiking in the Grand Canyon. When you asked around the department, you learned that they go hiking there almost every year.</t>
  </si>
  <si>
    <t>Your planned in-service was rejected. In the future, make sure you have the appropriate departmental connections, typically the nurse manager or educator.</t>
  </si>
  <si>
    <t>You had to cancel your speaker program dinner. The speaker you invited declined.</t>
  </si>
  <si>
    <t>reputation -10</t>
  </si>
  <si>
    <t>Connection strength to speaker you invited not S1 or greater.</t>
  </si>
  <si>
    <t>Not connected with a contact you invited to a speaker dinner</t>
  </si>
  <si>
    <t>The person you invited, [contact name], declined to attend the speaker dinner.</t>
  </si>
  <si>
    <t>Attempt to influence an individual you aren't already connected to</t>
  </si>
  <si>
    <t>default attendees</t>
  </si>
  <si>
    <t>additional attendees from promotion</t>
  </si>
  <si>
    <t>event log message after successful promotion</t>
  </si>
  <si>
    <t>event log message if trying to promote the same in-service a second (or more) times</t>
  </si>
  <si>
    <t>Nancy, 3 NPC nurses</t>
  </si>
  <si>
    <t>Promoting your [department] in-service doubled the number of attendees.</t>
  </si>
  <si>
    <t>Sally (SW1, social worker)</t>
  </si>
  <si>
    <t>Renee, Chad, Connie, NPC nurse</t>
  </si>
  <si>
    <t>Caitlin, Barbara, Dr. Gooray (fellow), 1 NPC nurse</t>
  </si>
  <si>
    <t>Owesu, Tina, 1 NPC nurse, Dr. Patel</t>
  </si>
  <si>
    <t>You can only promote an in-service once per department.</t>
  </si>
  <si>
    <t>Nina, Lonnie, 2 NPC nurses</t>
  </si>
  <si>
    <t>Prita, Dr. Smith, 2 NPC nurses</t>
  </si>
  <si>
    <t>Karla, 3 NPC nurses</t>
  </si>
  <si>
    <t>Paula, Dr. Goldstein, 2 NPC nurses</t>
  </si>
  <si>
    <t>Annie, Debbie</t>
  </si>
  <si>
    <t>Diane, Sally</t>
  </si>
  <si>
    <t>Notification</t>
  </si>
  <si>
    <t>Method</t>
  </si>
  <si>
    <t>?</t>
  </si>
  <si>
    <t>Congratulations. You and Dr. Kumar are now connected. After reviewing the efficacy literature for Flummoxicillin, he said that he would introduce a motion for discussion at the next P&amp;T meeting to include Flummoxicillin as formulary.</t>
  </si>
  <si>
    <t>At least 5 strong mutual 1st degree connections; reputation excellent or better; relationship strength to Owesu at least S2; relationship strength to Nancy at least S2; connected to Christy (any strength); connected to Larissa (any strength);</t>
  </si>
  <si>
    <t xml:space="preserve">Congratulations. You and Renee are now connected. Renee is the Cardiology nurse manager. </t>
  </si>
  <si>
    <t>Congratulations. You and Owesu are now connected. Owesu is the ICU nurse manager. You overheard her speaking with another nurse, Karla, about their church plans for the weekend.</t>
  </si>
  <si>
    <t>Congratulations. You and Karla are now connected. Karla is the PCU nurse manager, and is also in charge of nurse educational events for Primary Care and Cardiology. You overheard her speaking with another nurse, Owesu, about their church plans for the weekend.</t>
  </si>
  <si>
    <t>Congratulations. You and Nancy are now connected. Nancy is the ICU nurse educator.</t>
  </si>
  <si>
    <t>Congratulations. You and Nina are now connected. Nina is the Nephrology department nurse manager.</t>
  </si>
  <si>
    <t>Reputation -3 points</t>
  </si>
  <si>
    <t>Reputation -7 points</t>
  </si>
  <si>
    <t>Department members are Jeff, Christy, Larissa, and three assistant pharmacists</t>
  </si>
  <si>
    <t>NPC pharmacist</t>
  </si>
  <si>
    <t>NPC nurse</t>
  </si>
  <si>
    <t>Dr. Smith and Dr. Kumar regularly carpool</t>
  </si>
  <si>
    <t>Dr. Suttle and Dr. Solo regularly carpool</t>
  </si>
  <si>
    <t>Dr. Patel and Dr. Gooray volunteer at same community clinic</t>
  </si>
  <si>
    <t>Comm. Clinic</t>
  </si>
  <si>
    <t>lunch group D: Chad, Karla, Connie</t>
  </si>
  <si>
    <t>lunch group E: Annie, Larissa, Debbie, Sally</t>
  </si>
  <si>
    <t>lunch group G: Tina, Nina, Lonnie, Paula</t>
  </si>
  <si>
    <t>lunch group H: Caitlin, Barbara, Prita, Dianne</t>
  </si>
  <si>
    <t>Dr. Helger is chief of Cardiology</t>
  </si>
  <si>
    <t>Dr. Wagoner is chief of Nephrology</t>
  </si>
  <si>
    <t>Dr. Goldstein is head of Progressive Care</t>
  </si>
  <si>
    <t>Annie is head of discharge planning</t>
  </si>
  <si>
    <t>Dr. Suttle is the hospital's Fellowship Director</t>
  </si>
  <si>
    <t>Co-chairs of Ed Compliance dept</t>
  </si>
  <si>
    <t xml:space="preserve">(less unfavorable) </t>
  </si>
  <si>
    <t>great</t>
  </si>
  <si>
    <t>starts at 51</t>
  </si>
  <si>
    <t>research: hospital guidelines</t>
  </si>
  <si>
    <t>All sales representatives must register with hospital administration and receive a badge allowing them to conduct business on the premises. Failure to do so will result in a warning and a fine. Continued failure to do so will result in action taken by hospital security.</t>
  </si>
  <si>
    <t>Reputation -10 points; fine $250</t>
  </si>
  <si>
    <t>Reputation -20 points; fine $500</t>
  </si>
  <si>
    <t>Reputation -5 points; fine $125</t>
  </si>
  <si>
    <t>Quality Control Comm</t>
  </si>
  <si>
    <t>Med Exec Comm</t>
  </si>
  <si>
    <t>Dr. Kumar sits on the P&amp;T Committee.</t>
  </si>
  <si>
    <t xml:space="preserve">RESULTS (targeted profile section)                                       </t>
  </si>
  <si>
    <t>RESULTS (data)</t>
  </si>
  <si>
    <t xml:space="preserve">RESULTS (targeted individual/s)                                       </t>
  </si>
  <si>
    <t>Dr. Wagoner, Dr. Suttle, Dr. Solo</t>
  </si>
  <si>
    <t>Dr. Smith, Dr. Helger, Dr. Goldstein, Jeff</t>
  </si>
  <si>
    <t>Dr. Patel, Dr. Singh, Dr. Gooray, Dr. Kumar</t>
  </si>
  <si>
    <t>Chad, Karla, Connie</t>
  </si>
  <si>
    <t>Annie, Larissa, Debbie, Sally</t>
  </si>
  <si>
    <t>Renee, Owesu, Nancy, Christy</t>
  </si>
  <si>
    <t>Tina, Nina, Lonnie, Paula</t>
  </si>
  <si>
    <t>Caitlin, Barbara, Prita, Dianne</t>
  </si>
  <si>
    <t>memberships &amp; committees</t>
  </si>
  <si>
    <t>Karla, Owesu</t>
  </si>
  <si>
    <t>Dr. Smith, Annie</t>
  </si>
  <si>
    <t>Dr. Patel, Dr. Gooray</t>
  </si>
  <si>
    <t>other affiliations</t>
  </si>
  <si>
    <t>Dr. Smith, Dr. Kumar</t>
  </si>
  <si>
    <t>Chad, Jeff, Nina</t>
  </si>
  <si>
    <t>Dr. Wagoner, Christy</t>
  </si>
  <si>
    <t>Dr. Suttle, Dr. Smith, Dr. Solo</t>
  </si>
  <si>
    <t>Dr. Helger, Dr. Singh, Dr. Gooray, Renee, Chad, Connie</t>
  </si>
  <si>
    <t>Dr. Wagoner leads Nephrology grand rounds where fellows, attending physicians, and guest lecturers present on topics of interest to the department.</t>
  </si>
  <si>
    <t>Dr. Wagoner, Dr. Smith, Dr. Solo, Dr. Suttle, Nina</t>
  </si>
  <si>
    <t>RESEARCH ACTION</t>
  </si>
  <si>
    <t>Dr. Patel, Dr. Kumar, Owesu, Nancy, Tina</t>
  </si>
  <si>
    <t>Dr. Goldstein, Karla, Paula</t>
  </si>
  <si>
    <t>Department members are Dr. Goldstein, Karla, Paula, six other nurses</t>
  </si>
  <si>
    <t>[see research and connections tables]</t>
  </si>
  <si>
    <t>Primary Care</t>
  </si>
  <si>
    <t>ACTIVATED BY: activated by default</t>
  </si>
  <si>
    <t>CHARACTER:
Dr. Wagoner</t>
  </si>
  <si>
    <t>CHARACTER:
Dr. Suttle</t>
  </si>
  <si>
    <t>Suttle, Frank</t>
  </si>
  <si>
    <t>CHARACTER:
Dr. Solo</t>
  </si>
  <si>
    <t>Solo, Stuart</t>
  </si>
  <si>
    <t>CHARACTER:
Dr. Patel</t>
  </si>
  <si>
    <t>CHARACTER:
Dr. Singh</t>
  </si>
  <si>
    <t>Patel, Sanjay</t>
  </si>
  <si>
    <t>Singh, Vijay</t>
  </si>
  <si>
    <t>CHARACTER:
Dr. Gooray</t>
  </si>
  <si>
    <t>Gooray, Albert</t>
  </si>
  <si>
    <t xml:space="preserve"> </t>
  </si>
  <si>
    <t>Intensive Care Unit</t>
  </si>
  <si>
    <t>Primary Care Unit</t>
  </si>
  <si>
    <t>CHARACTER:
Dr. Kumar</t>
  </si>
  <si>
    <t>Kumar, Arman</t>
  </si>
  <si>
    <t>CHARACTER:
Chad</t>
  </si>
  <si>
    <t>Martin, Chad</t>
  </si>
  <si>
    <t>CHARACTER:
Annie</t>
  </si>
  <si>
    <t>Parker, Annie</t>
  </si>
  <si>
    <t>CHARACTER:
Renee</t>
  </si>
  <si>
    <t>Richardson, Renee</t>
  </si>
  <si>
    <t>CHARACTER:
Owesu</t>
  </si>
  <si>
    <t>Sakawa, Owesu</t>
  </si>
  <si>
    <t>CHARACTER:
Nancy</t>
  </si>
  <si>
    <t>Hughes, Nancy</t>
  </si>
  <si>
    <t>CHARACTER:
Tina</t>
  </si>
  <si>
    <t>Rivera, Tina</t>
  </si>
  <si>
    <t>CHARACTER:
Caitlin</t>
  </si>
  <si>
    <t>McCormick, Caitlin</t>
  </si>
  <si>
    <t>CHARACTER:
Barbara</t>
  </si>
  <si>
    <t>Holloway, Barbara</t>
  </si>
  <si>
    <t>CHARACTER:
Connie</t>
  </si>
  <si>
    <t>Phelps, Connie</t>
  </si>
  <si>
    <t>CHARACTER:
Nina</t>
  </si>
  <si>
    <t>Pritkova, Nina</t>
  </si>
  <si>
    <t>CHARACTER:
Lonnie</t>
  </si>
  <si>
    <t>Wilkins, Lonnie</t>
  </si>
  <si>
    <t>CHARACTER:
Prita</t>
  </si>
  <si>
    <t>Kapoor, Prita</t>
  </si>
  <si>
    <t>CHARACTER:
Paula</t>
  </si>
  <si>
    <t>Hickman, Paula</t>
  </si>
  <si>
    <t>CHARACTER:
Debbie</t>
  </si>
  <si>
    <t>Maddox, Debbie</t>
  </si>
  <si>
    <t>CHARACTER:
Dianne</t>
  </si>
  <si>
    <t>McMillan, Dianne</t>
  </si>
  <si>
    <t>CHARACTER:
Sally</t>
  </si>
  <si>
    <t>Ochoa, Sally</t>
  </si>
  <si>
    <t>research individual: Paula (PCN1)</t>
  </si>
  <si>
    <t>research individual: Debbie (DP1)</t>
  </si>
  <si>
    <t>research individual: Dianne (DP2)</t>
  </si>
  <si>
    <t>research individual: Sally (SW1)</t>
  </si>
  <si>
    <t>Dr. Kumar is head of ICU</t>
  </si>
  <si>
    <t>Annie, Debbie, Diane, Sally</t>
  </si>
  <si>
    <t>Department members are Annie, Debbie, Diane, and Sally</t>
  </si>
  <si>
    <t>Character (bold indicates head of dept)</t>
  </si>
  <si>
    <t>Congratulations. You and Dr. Wagoner are now connected. During your discussion, she seemed very impressed with the efficacy data for Flummoxicillin, and has expressed an interest in attending a speaker program. You noticed a tennis trophy on her shelf. When asked about it, Dr. Wagoner mentioned that she and Christy Pearson are regular doubles partners at the club.</t>
  </si>
  <si>
    <t>Chair of Medical Research, medical school academic board of directors; in charge of Nephrology grand rounds</t>
  </si>
  <si>
    <t>Parking Lot</t>
  </si>
  <si>
    <t>research individual: Larissa</t>
  </si>
  <si>
    <t>research individual: Barbara (CN2)</t>
  </si>
  <si>
    <t>Head of Research, Nephrology</t>
  </si>
  <si>
    <t>Hospital Fellowship Director, Director of Nephrology Research Lab</t>
  </si>
  <si>
    <t>Head of Nephrology Journal Club</t>
  </si>
  <si>
    <t>Co-chairs Education Compliance Committee with Dr. Singh</t>
  </si>
  <si>
    <t>Married to Annie</t>
  </si>
  <si>
    <t>University of Vermont</t>
  </si>
  <si>
    <t>Was co-resident with Dr. Goldstein</t>
  </si>
  <si>
    <t>[from connections]</t>
  </si>
  <si>
    <t>Was co-resident with Dr. Suttle</t>
  </si>
  <si>
    <t>Was co-resident with Dr. Solo</t>
  </si>
  <si>
    <t>Nephrology Clinical Coordinator</t>
  </si>
  <si>
    <t>Medical Director, CAPD and Hemodialysis Units.</t>
  </si>
  <si>
    <t>Associate professor of Clinical Medicine</t>
  </si>
  <si>
    <t>Dartmouth College</t>
  </si>
  <si>
    <t>Sits on hospital Quality Control Committee</t>
  </si>
  <si>
    <t>Volunteers once/month at community clinic with Dr. Solo</t>
  </si>
  <si>
    <t>Volunteers once/month at community clinic with Dr. Smith</t>
  </si>
  <si>
    <t>Sits on hospital Med Exec committee</t>
  </si>
  <si>
    <t>Volunteers once/month at community clinic with Dr. Gooray</t>
  </si>
  <si>
    <t>Medical Clinical Pharmacist</t>
  </si>
  <si>
    <t>Chief of Heart Failure, Heart and Vascular Consultants</t>
  </si>
  <si>
    <t>Manages onsite cardiology practice</t>
  </si>
  <si>
    <t>Columbia University</t>
  </si>
  <si>
    <t>extra responsibilities</t>
  </si>
  <si>
    <t>Co-chairs Education Compliance Committee with Dr. Smith</t>
  </si>
  <si>
    <t>Cardiologist</t>
  </si>
  <si>
    <t>Drexel University</t>
  </si>
  <si>
    <t>University of Missouri</t>
  </si>
  <si>
    <t>Volunteers once/month at community clinic with Dr. Patel</t>
  </si>
  <si>
    <t>Was co-resident with Dr. Smith</t>
  </si>
  <si>
    <t>Yeshiva University</t>
  </si>
  <si>
    <t>Dr. Goldstein is in a relationship with Nancy, a nurse in the ICU</t>
  </si>
  <si>
    <t>Harvard Med School</t>
  </si>
  <si>
    <t>Sits on P&amp;T Committee</t>
  </si>
  <si>
    <t>Telemedicine and Home Care</t>
  </si>
  <si>
    <t>Head of Telemedicine and Home Care; developing an LVAD clinic</t>
  </si>
  <si>
    <t>Working with Dr. Helger to develop an LVAD clinic</t>
  </si>
  <si>
    <t>Nurse Practitioner</t>
  </si>
  <si>
    <t>NP</t>
  </si>
  <si>
    <t>Chad is in a relationship with Connie</t>
  </si>
  <si>
    <t>Annie is in a relationship with Dr. Smith</t>
  </si>
  <si>
    <t>Director of Case Management and Discharge Planning</t>
  </si>
  <si>
    <t>Primary Care Nurse</t>
  </si>
  <si>
    <t>Medical Unit, Nurse Educator</t>
  </si>
  <si>
    <t>Nurse Manager, Heart Failure Unit</t>
  </si>
  <si>
    <t>Nurse Manager, Intensive Care Unit</t>
  </si>
  <si>
    <t>Nancy is in a relationship with Dr. Goldstein</t>
  </si>
  <si>
    <t>Nurse Educator, Intensive Care Unit</t>
  </si>
  <si>
    <t>Pharmacy Director</t>
  </si>
  <si>
    <t>Sits on Quality Control Committee</t>
  </si>
  <si>
    <t>Columbia Business School</t>
  </si>
  <si>
    <t>Jeff is in a relationship with Nina</t>
  </si>
  <si>
    <t>Member of Treatment Rounds Team</t>
  </si>
  <si>
    <t>University of Pittsburgh</t>
  </si>
  <si>
    <t>Pharmacy Buyer</t>
  </si>
  <si>
    <t>ICU Nurse</t>
  </si>
  <si>
    <t>Cardiology Nurse</t>
  </si>
  <si>
    <t>Caitlin</t>
  </si>
  <si>
    <t>Barbara</t>
  </si>
  <si>
    <t>Connie is in a relationship with Chad</t>
  </si>
  <si>
    <t>Nurse Manager, Nephrology</t>
  </si>
  <si>
    <t>Nina is in a relationship with Jeff</t>
  </si>
  <si>
    <t>Nephrology Nurse</t>
  </si>
  <si>
    <t>Connie</t>
  </si>
  <si>
    <t>Nina</t>
  </si>
  <si>
    <t>Lonnie</t>
  </si>
  <si>
    <t>Prita</t>
  </si>
  <si>
    <t>Paula</t>
  </si>
  <si>
    <t>Discharge Planning Nurse</t>
  </si>
  <si>
    <t>Social Worker</t>
  </si>
  <si>
    <t>MSW</t>
  </si>
  <si>
    <t>Debbie</t>
  </si>
  <si>
    <t>Dianne</t>
  </si>
  <si>
    <t>Sally</t>
  </si>
  <si>
    <t>Jeff, Christy, Larissa</t>
  </si>
  <si>
    <t>Clinical Pharmacist</t>
  </si>
  <si>
    <t>Christy Pearson is the Pharmacy Director</t>
  </si>
  <si>
    <t>Christy sits on the hospital's Quality Control committee.</t>
  </si>
  <si>
    <t>Dr. Solo sits on the hospital's Quality Control committee.</t>
  </si>
  <si>
    <t>Dr. Patel sits on the hospital's Medical Executive committee</t>
  </si>
  <si>
    <t>Dr. Goldstein sits on the hospital's Medical Executive committee</t>
  </si>
  <si>
    <t>Dr. Smith co-chairs the education compliance committee with Dr. Singh</t>
  </si>
  <si>
    <t>Dr. Singh co-chairs the education compliance committee with Dr. Smith</t>
  </si>
  <si>
    <t>Congratulations. You and Dr. Suttle are now connected.</t>
  </si>
  <si>
    <t>FAIL IMPACT</t>
  </si>
  <si>
    <t>Dr. Suttle was not available to speak with you. Perhaps a mutual connection could help?</t>
  </si>
  <si>
    <t>Dr. Wagoner was not available to speak with you. Perhaps a mutual connection could help?</t>
  </si>
  <si>
    <t>Dr. Helger was not available to speak with you. Perhaps a mutual connection could help?</t>
  </si>
  <si>
    <t>Dr. Kumar was not available to speak with you. Perhaps a mutual connection could help?</t>
  </si>
  <si>
    <t>Dr. Kumar was again unavailable. For this person to accept your request, you need additional strong mutual connections, and your reputation must be "excellent" or better. It's also known that Dr. Kumar relies heavily on what he hears from his two head nurses, Owesu and Nancy, as well as from the Pharmacy buyer and director.</t>
  </si>
  <si>
    <t>Dr. Helger was again unavailable. For this person to accept your request, you need a strong mutual connection, and your reputation must be "good" or better.</t>
  </si>
  <si>
    <t>Dr. Wagoner was again unavailable. For this person to accept your request, you need additional strong mutual connections, and your reputation must be "great" or better. You've also heard rumors that no one gets to Dr. Wagoner without going through Nina, the department's nurse manager, first.</t>
  </si>
  <si>
    <t>At least 1 strong mutual 1st degree connection; reputation good or better</t>
  </si>
  <si>
    <t>1+</t>
  </si>
  <si>
    <t>Dr. Smith was not available to speak with you. Perhaps a mutual connection could help?</t>
  </si>
  <si>
    <t>Congratulations. You and Dr. Smith are now connected.</t>
  </si>
  <si>
    <t>At least 2 strong mutual 1st degree connections; reputation good or better</t>
  </si>
  <si>
    <t>Dr. Solo was not available to speak with you. Perhaps a mutual connection could help?</t>
  </si>
  <si>
    <t>Congratulations. You and Dr. Solo are now connected.</t>
  </si>
  <si>
    <t>Dr. Patel was not available to speak with you. Perhaps a mutual connection could help?</t>
  </si>
  <si>
    <t>Congratulations. You and Dr. Patel are now connected.</t>
  </si>
  <si>
    <t>Dr. Singh was not available to speak with you. Perhaps a mutual connection could help?</t>
  </si>
  <si>
    <t>Congratulations. You and Dr. Singh are now connected.</t>
  </si>
  <si>
    <t>Dr. Gooray was not available to speak with you. Perhaps a mutual connection could help?</t>
  </si>
  <si>
    <t>Congratulations. You and Dr. Gooray are now connected.</t>
  </si>
  <si>
    <t>Dr. Goldstein was not available to speak with you. Perhaps a mutual connection could help?</t>
  </si>
  <si>
    <t>Congratulations. You and Dr. Goldstein are now connected.</t>
  </si>
  <si>
    <t>Congratulations. You and Chad are now connected.</t>
  </si>
  <si>
    <t>Annie was not available to speak with you. Perhaps a mutual connection could help?</t>
  </si>
  <si>
    <t>Congratulations. You and Annie are now connected.</t>
  </si>
  <si>
    <t>Renee seemed very busy and said to try talking with her again next week.</t>
  </si>
  <si>
    <t>Owesu seemed very busy and said to try talking with her again next week.</t>
  </si>
  <si>
    <t>Nancy seemed very busy and said to try talking with her again next week.</t>
  </si>
  <si>
    <t>Chad seemed very busy and said to try talking with him again next week.</t>
  </si>
  <si>
    <t>Christy was not available to speak with you. Perhaps a mutual connection could help?</t>
  </si>
  <si>
    <t>CONNECTION REQUIREMENT(S) [and]</t>
  </si>
  <si>
    <t>Connection strength to Jeff S2 or better;  connection strength to Larissa S1 or better; reputation good or better</t>
  </si>
  <si>
    <t>Connection strength to Jeff S1 or better;  reputation good or better</t>
  </si>
  <si>
    <t>Larissa was not available to speak with you. Perhaps a mutual connection could help?</t>
  </si>
  <si>
    <t>Larissa was again unavailable. For this person to accept your request, you need strong connections to her pharmacy colleagues, and your reputation must be "good" or better.</t>
  </si>
  <si>
    <t>Christy was again unavailable. For this person to accept your request, you need strong connections to her pharmacy colleagues, and your reputation must be "good" or better.</t>
  </si>
  <si>
    <t>Annie was again unavailable. For this person to accept your request, you need a strong mutual connection, and your reputation must be "good" or better.</t>
  </si>
  <si>
    <t>Reputation - 2 points</t>
  </si>
  <si>
    <t>Reputation - 1 points</t>
  </si>
  <si>
    <t>Jeff seemed very busy and said to try talking with him again next week.</t>
  </si>
  <si>
    <t>Congratulations. You and Jeff are now connected. Jeff is the hospital's Clinical Pharmacist</t>
  </si>
  <si>
    <t>Congratulations. You and Larissa are now connected. Larissa is the Pharmacy Buyer.</t>
  </si>
  <si>
    <t>Congratulations. You and Christy are now connected. Christy is the Pharmacy Director, and has connections on the P&amp;T Committee.</t>
  </si>
  <si>
    <t>Dr. Wagoner and Christy are regular tennis doubles partners</t>
  </si>
  <si>
    <t>Dr. Helger, Dr. Smith, and Dr. Kumar take annual hiking trips to the Grand Canyon</t>
  </si>
  <si>
    <t>Nurse Manager, Primary Care Unit</t>
  </si>
  <si>
    <t>attends same church as Owesu</t>
  </si>
  <si>
    <t>Nurse Manager, Cardiology</t>
  </si>
  <si>
    <t>attends same church as Karla</t>
  </si>
  <si>
    <t>Associate Professor of Clinical Medicine</t>
  </si>
  <si>
    <t>Chief, Primary Care Unit</t>
  </si>
  <si>
    <t>Chief, Intensive Care Unit</t>
  </si>
  <si>
    <t>Nurse</t>
  </si>
  <si>
    <t>Congratulations. You and Dianne are now connected.</t>
  </si>
  <si>
    <t>Connections</t>
  </si>
  <si>
    <t>Time (weeks)</t>
  </si>
  <si>
    <t>GAME    SCORE (%)</t>
  </si>
  <si>
    <t>Best Poss</t>
  </si>
  <si>
    <t>Actual</t>
  </si>
  <si>
    <t>Diff</t>
  </si>
  <si>
    <t>Raw %</t>
  </si>
  <si>
    <t>Weighted %</t>
  </si>
  <si>
    <r>
      <rPr>
        <i/>
        <sz val="11"/>
        <color theme="1"/>
        <rFont val="Calibri"/>
        <family val="2"/>
        <scheme val="minor"/>
      </rPr>
      <t>connections</t>
    </r>
    <r>
      <rPr>
        <sz val="11"/>
        <color theme="1"/>
        <rFont val="Calibri"/>
        <family val="2"/>
        <scheme val="minor"/>
      </rPr>
      <t xml:space="preserve"> weight: </t>
    </r>
  </si>
  <si>
    <r>
      <rPr>
        <i/>
        <sz val="11"/>
        <color theme="1"/>
        <rFont val="Calibri"/>
        <family val="2"/>
        <scheme val="minor"/>
      </rPr>
      <t>time</t>
    </r>
    <r>
      <rPr>
        <sz val="11"/>
        <color theme="1"/>
        <rFont val="Calibri"/>
        <family val="2"/>
        <scheme val="minor"/>
      </rPr>
      <t xml:space="preserve"> weight: </t>
    </r>
  </si>
  <si>
    <r>
      <rPr>
        <i/>
        <sz val="11"/>
        <color theme="1"/>
        <rFont val="Calibri"/>
        <family val="2"/>
        <scheme val="minor"/>
      </rPr>
      <t xml:space="preserve">budget </t>
    </r>
    <r>
      <rPr>
        <sz val="11"/>
        <color theme="1"/>
        <rFont val="Calibri"/>
        <family val="2"/>
        <scheme val="minor"/>
      </rPr>
      <t xml:space="preserve">weight: </t>
    </r>
  </si>
  <si>
    <t>Level 1</t>
  </si>
  <si>
    <t>Level 2</t>
  </si>
  <si>
    <t>Level 3</t>
  </si>
  <si>
    <t>DIFFICULTY</t>
  </si>
  <si>
    <t>Budget (credits)</t>
  </si>
  <si>
    <t>med sch tgthr</t>
  </si>
  <si>
    <t>co-authors</t>
  </si>
  <si>
    <t>fellowship tgthr</t>
  </si>
  <si>
    <t>conf co-prsntrs</t>
  </si>
  <si>
    <t>med school together +2</t>
  </si>
  <si>
    <t>fellowship together +2</t>
  </si>
  <si>
    <t>med school with</t>
  </si>
  <si>
    <t>fellowship with</t>
  </si>
  <si>
    <t>co-residents with</t>
  </si>
  <si>
    <t>co-authored publication with</t>
  </si>
  <si>
    <t>conference co-presented with</t>
  </si>
  <si>
    <t>medical school with</t>
  </si>
  <si>
    <t>[more guidelines?]</t>
  </si>
  <si>
    <t>c20/person in the dept</t>
  </si>
  <si>
    <t>[speaker fee] + c75/attendee</t>
  </si>
  <si>
    <t>c750 (table rental  and promotionals)</t>
  </si>
  <si>
    <t>Cost credits ©</t>
  </si>
  <si>
    <t>c0</t>
  </si>
  <si>
    <t>c100</t>
  </si>
  <si>
    <t>c250</t>
  </si>
  <si>
    <t>c75</t>
  </si>
  <si>
    <t>c50</t>
  </si>
  <si>
    <t>c150</t>
  </si>
  <si>
    <t>All reps must first register with hospital administration. Once you've done that, research the relevant departments and find out who the nurse managers and educators are. These are people who can really help, if you're on their good side.</t>
  </si>
  <si>
    <t>connection strength to all attendees increases by one</t>
  </si>
  <si>
    <t>connections outcome</t>
  </si>
  <si>
    <t>1 [weak]</t>
  </si>
  <si>
    <t>2 [S1]</t>
  </si>
  <si>
    <t>3 [S2]</t>
  </si>
  <si>
    <t>4 [S3]</t>
  </si>
  <si>
    <t>5 [S4]</t>
  </si>
  <si>
    <t>Only displays contact who shares that interest</t>
  </si>
  <si>
    <t>Advice Received (added under Messages &gt; notes)</t>
  </si>
  <si>
    <t>The person you attempted to influence rejected your attempt. In the future, you should make an effort to get to know a person before you attempt to influence them.</t>
  </si>
  <si>
    <t xml:space="preserve">Note from self: You really need to register with administration before talking with other people at the hospital. </t>
  </si>
  <si>
    <t>in charge of nurse educational events for  Progressive Care Unit and Cardiology</t>
  </si>
  <si>
    <t>Attend hospital event.</t>
  </si>
  <si>
    <t>Attend a hospital event.</t>
  </si>
  <si>
    <t>(Hospital Events)</t>
  </si>
  <si>
    <t>Anything you can do to be a good will ambassador will increase your reputation and standing at OMC. This includes attending any of various hospital events. Even setting up an informational booth in the lobby and respectfully engaging people can help.</t>
  </si>
  <si>
    <t>Message from Susan Albright:
"I'm going to a lecture this Sunday on how hospitals are trying to control the spread of infections. You really should come, too."
[Reply YES: (instant reply from Susan: "Great, see you there.") Auto-updates your action queue.]
[Reply NO: (instant reply from Susan: "Okay, maybe next time.")]</t>
  </si>
  <si>
    <t>Hospital Event</t>
  </si>
  <si>
    <t>Award ceremony for head of Intensive Care Unit.</t>
  </si>
  <si>
    <t>Town hall meeting to discuss future of Oceanview Medical, in particular its research branch.</t>
  </si>
  <si>
    <t>Lecture on controlling the spread of infections in hospital settings.</t>
  </si>
  <si>
    <t>Presentation on recent developments in nephrology, by chief of Nephrology</t>
  </si>
  <si>
    <t>[none]</t>
  </si>
  <si>
    <t>Presentation on recent developments in cancer research, by chief of Oncology.</t>
  </si>
  <si>
    <t>Presentation on recent developments in cardiology, by chief of Cardiology.</t>
  </si>
  <si>
    <t>Presentation on recent developments in auto-immune disorders.</t>
  </si>
  <si>
    <t>Public meeting on understanding the autism spectrum.</t>
  </si>
  <si>
    <t>Lecture on new treatments for Crohn's disease.</t>
  </si>
  <si>
    <t>Presentation on breakthroughs in antibiotic research.</t>
  </si>
  <si>
    <t>Award ceremony for chief of Surgery.</t>
  </si>
  <si>
    <t>Presentation on new high-tech imaging devices.</t>
  </si>
  <si>
    <t>Making Connections</t>
  </si>
  <si>
    <t>A lot of the people you need to speak with won't take an appointment with you if your reputation isn't impeccable, or a close colleague of theirs won't vouch for you. Sometimes you've just got to put in the time to make the connection.</t>
  </si>
  <si>
    <t>"Fudged" means that the relationship strength between two contacts was artificially increased. Any number in yellow was fudged. Increasing that number does not increase a character's network size, but it does increase the size of the connecting line between the two characters in the network map view.</t>
  </si>
  <si>
    <r>
      <t xml:space="preserve">- </t>
    </r>
    <r>
      <rPr>
        <b/>
        <u/>
        <sz val="11"/>
        <color theme="1"/>
        <rFont val="Calibri"/>
        <family val="2"/>
        <scheme val="minor"/>
      </rPr>
      <t>Un-Boxed numbers</t>
    </r>
    <r>
      <rPr>
        <b/>
        <sz val="11"/>
        <color theme="1"/>
        <rFont val="Calibri"/>
        <family val="2"/>
        <scheme val="minor"/>
      </rPr>
      <t xml:space="preserve"> Numbers in white squares (with black font) indicate relationship </t>
    </r>
    <r>
      <rPr>
        <b/>
        <i/>
        <sz val="11"/>
        <color theme="1"/>
        <rFont val="Calibri"/>
        <family val="2"/>
        <scheme val="minor"/>
      </rPr>
      <t xml:space="preserve">strength </t>
    </r>
    <r>
      <rPr>
        <b/>
        <sz val="11"/>
        <color theme="1"/>
        <rFont val="Calibri"/>
        <family val="2"/>
        <scheme val="minor"/>
      </rPr>
      <t xml:space="preserve">between the two characters, reflected in game by the size of the connecting line between them in the network map view.
- </t>
    </r>
    <r>
      <rPr>
        <b/>
        <u/>
        <sz val="11"/>
        <color theme="1"/>
        <rFont val="Calibri"/>
        <family val="2"/>
        <scheme val="minor"/>
      </rPr>
      <t>Boxed numbers</t>
    </r>
    <r>
      <rPr>
        <b/>
        <sz val="11"/>
        <color theme="1"/>
        <rFont val="Calibri"/>
        <family val="2"/>
        <scheme val="minor"/>
      </rPr>
      <t xml:space="preserve"> (i.e. Dr. Solo matched with himself) indicate that character's </t>
    </r>
    <r>
      <rPr>
        <b/>
        <i/>
        <sz val="11"/>
        <color theme="1"/>
        <rFont val="Calibri"/>
        <family val="2"/>
        <scheme val="minor"/>
      </rPr>
      <t>network size</t>
    </r>
    <r>
      <rPr>
        <b/>
        <sz val="11"/>
        <color theme="1"/>
        <rFont val="Calibri"/>
        <family val="2"/>
        <scheme val="minor"/>
      </rPr>
      <t xml:space="preserve"> (the total number of people in that character's 
   row and column for which the relationship strength is 1 or higher). </t>
    </r>
    <r>
      <rPr>
        <b/>
        <u/>
        <sz val="11"/>
        <color theme="1"/>
        <rFont val="Calibri"/>
        <family val="2"/>
        <scheme val="minor"/>
      </rPr>
      <t>These are auto-calculated, so don't modify or enter this number manually!</t>
    </r>
  </si>
  <si>
    <t>Message from Roy Jefferson: 
Subject: Settling in?
Body: “Hey, how’s your first day going? Ready to call it quits yet? Hah, just kidding. My lunch offer still stands, btw. How’s noon, at the burger dive across from Oceanview? Oh, and, hope you don’t mind, I asked a friend of mine in IT to add me to your contact list, and vice versa.”
[Reply to Roy, choose 1]:
- Great, see you there. (instant reply from Roy: “Roger that. Talk soon.”)
- Some other time, thanks. (instant reply from Roy: “Suit yourself. I’ll be around if you get lost, though.”</t>
  </si>
  <si>
    <t>Message from home office:
Subject: Congrats to Susan!
Body: "Congratulations to Susan Albright for her outstanding work this past month. She exceeded expectations by almost 200%! What does she attribute her success to? Well, when we finally caught up with her, we asked, and she says it's all about reputation. What does she do to enhance hers? She attends hospital events, anything from lectures on the latest research to award ceremonies, to increase her exposure in a positive light. It's this kind of out-of-the-box thinking and enthusiasm that helped Susan rocket to the top of our peak performers list this month. Way to go, Susan!"</t>
  </si>
  <si>
    <t>Message from Susan Albright:
Subject: Oncology lecture.
Body: "Hey, I found out about a presentation this Saturday on recent developments in cancer research? Want to join me? Sounds interesting."
[Reply YES: (instant reply from Susan: "Great, see you there.") Auto-updates your action queue.]
[Reply NO: (instant reply from Susan: "Okay, maybe next time.")]</t>
  </si>
  <si>
    <t>Message from Susan Albright:
Subject: Cardiology presentation.
Body: "Hey, there's another interesting presentation this weekend, this one by the chief of Cardiology research. Want to go?"
[Reply YES: (instant reply from Susan: "Great, see you there.") Auto-updates your action queue.]
[Reply NO: (instant reply from Susan: "Okay, maybe next time.")]</t>
  </si>
  <si>
    <t>Message from Susan Albright:
Subject: Award ceremony.
Body: "One of my connections told me about an award ceremony for the head of Intensive Care. I hear a lot of key players will be there. I'm definitely going. Are you in?"
[Reply YES: (instant reply from Susan: "Great, see you there.") Auto-updates your action queue.]
[Reply NO: (instant reply from Susan: "Okay, maybe next time.")]</t>
  </si>
  <si>
    <t>Message from Susan Albright:
Subject: Town hall meeting.
Body: "There's a town hall meeting this Friday to discuss the future of Oceanview Medical, in particular its research branch. Lot of important people will be there. Could be a good opportunity. Want to join me?"
[Reply YES: (instant reply from Susan: "Great, see you there.") Auto-updates your action queue.]
[Reply NO: (instant reply from Susan: "Okay, maybe next time.")]</t>
  </si>
  <si>
    <t>Message from Roy Jefferson:
Subject: Some advice on reputation.
Body: "Just want to say a quick hello, and see how everything is going. I also wanted to let you know, I've heard a couple of things through the rumor mill that aren't so flattering. Word of advice, you need to do some things to improve your reputation, or you'll never get anywhere around here. Try taking a page out of Susan's book. Right now, you're on the verge of being persona non grata. Don't say I didn't tell you. Hope things get better."</t>
  </si>
  <si>
    <t>Message from home office:
Subject: New position.
Body: "Please report back to the main office immediately for an emergency meeting."
Shows overhead view of home office. Text overlay: "The company has decided your skills are better applied in another capacity. You are to report for your new position starting tomorrow morning."</t>
  </si>
  <si>
    <t>Message from Roy Jefferson:
Subject: Great job!
Body: "Hey, I just heard from Jeff. Says you made a good impression on him. Nice going. Keep up the good 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</si>
</sst>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quot;$&quot;#,##0"/>
  </numFmts>
  <fonts count="19"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1"/>
      <name val="Calibri"/>
      <family val="2"/>
      <scheme val="minor"/>
    </font>
    <font>
      <b/>
      <i/>
      <sz val="11"/>
      <color theme="1"/>
      <name val="Calibri"/>
      <family val="2"/>
      <scheme val="minor"/>
    </font>
    <font>
      <sz val="11"/>
      <color theme="0" tint="-0.34998626667073579"/>
      <name val="Calibri"/>
      <family val="2"/>
      <scheme val="minor"/>
    </font>
    <font>
      <sz val="11"/>
      <color theme="0" tint="-0.249977111117893"/>
      <name val="Calibri"/>
      <family val="2"/>
      <scheme val="minor"/>
    </font>
    <font>
      <b/>
      <u/>
      <sz val="11"/>
      <color theme="1"/>
      <name val="Calibri"/>
      <family val="2"/>
      <scheme val="minor"/>
    </font>
    <font>
      <i/>
      <sz val="11"/>
      <color theme="1"/>
      <name val="Calibri"/>
      <family val="2"/>
      <scheme val="minor"/>
    </font>
    <font>
      <b/>
      <sz val="11"/>
      <color theme="1" tint="0.499984740745262"/>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sz val="11"/>
      <color rgb="FF3F3F76"/>
      <name val="Calibri"/>
      <family val="2"/>
      <scheme val="minor"/>
    </font>
    <font>
      <b/>
      <sz val="12"/>
      <color theme="1"/>
      <name val="Calibri"/>
      <family val="2"/>
      <scheme val="minor"/>
    </font>
    <font>
      <sz val="9"/>
      <color theme="1"/>
      <name val="Calibri"/>
      <family val="2"/>
      <scheme val="minor"/>
    </font>
    <font>
      <sz val="8"/>
      <name val="Calibri"/>
      <family val="2"/>
      <scheme val="minor"/>
    </font>
  </fonts>
  <fills count="34">
    <fill>
      <patternFill patternType="none"/>
    </fill>
    <fill>
      <patternFill patternType="gray125"/>
    </fill>
    <fill>
      <patternFill patternType="solid">
        <fgColor theme="1"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6EFCE"/>
      </patternFill>
    </fill>
    <fill>
      <patternFill patternType="solid">
        <fgColor rgb="FFFFEB9C"/>
      </patternFill>
    </fill>
    <fill>
      <patternFill patternType="solid">
        <fgColor rgb="FFFFC7CE"/>
      </patternFill>
    </fill>
    <fill>
      <patternFill patternType="solid">
        <fgColor rgb="FFFFCC99"/>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9"/>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4" tint="0.39997558519241921"/>
        <bgColor indexed="64"/>
      </patternFill>
    </fill>
    <fill>
      <patternFill patternType="solid">
        <fgColor rgb="FFDE0000"/>
        <bgColor indexed="64"/>
      </patternFill>
    </fill>
    <fill>
      <patternFill patternType="solid">
        <fgColor rgb="FFFF8133"/>
        <bgColor indexed="64"/>
      </patternFill>
    </fill>
    <fill>
      <patternFill patternType="solid">
        <fgColor rgb="FF66FF33"/>
        <bgColor indexed="64"/>
      </patternFill>
    </fill>
    <fill>
      <patternFill patternType="solid">
        <fgColor rgb="FF62D862"/>
        <bgColor indexed="64"/>
      </patternFill>
    </fill>
    <fill>
      <patternFill patternType="solid">
        <fgColor rgb="FFBFFF09"/>
        <bgColor indexed="64"/>
      </patternFill>
    </fill>
  </fills>
  <borders count="9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right style="medium">
        <color auto="1"/>
      </right>
      <top/>
      <bottom style="medium">
        <color auto="1"/>
      </bottom>
      <diagonal/>
    </border>
    <border>
      <left/>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right style="thin">
        <color auto="1"/>
      </right>
      <top/>
      <bottom/>
      <diagonal/>
    </border>
    <border>
      <left style="medium">
        <color auto="1"/>
      </left>
      <right style="thin">
        <color auto="1"/>
      </right>
      <top style="thin">
        <color auto="1"/>
      </top>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medium">
        <color auto="1"/>
      </top>
      <bottom style="medium">
        <color auto="1"/>
      </bottom>
      <diagonal/>
    </border>
    <border>
      <left style="thin">
        <color auto="1"/>
      </left>
      <right/>
      <top style="thin">
        <color auto="1"/>
      </top>
      <bottom/>
      <diagonal/>
    </border>
    <border>
      <left style="thin">
        <color auto="1"/>
      </left>
      <right style="medium">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top/>
      <bottom/>
      <diagonal/>
    </border>
    <border>
      <left/>
      <right/>
      <top/>
      <bottom style="thin">
        <color auto="1"/>
      </bottom>
      <diagonal/>
    </border>
    <border>
      <left/>
      <right/>
      <top style="thin">
        <color auto="1"/>
      </top>
      <bottom/>
      <diagonal/>
    </border>
    <border>
      <left style="medium">
        <color auto="1"/>
      </left>
      <right style="thin">
        <color auto="1"/>
      </right>
      <top style="thin">
        <color auto="1"/>
      </top>
      <bottom style="dotted">
        <color theme="0" tint="-0.34998626667073579"/>
      </bottom>
      <diagonal/>
    </border>
    <border>
      <left style="thin">
        <color auto="1"/>
      </left>
      <right style="thin">
        <color auto="1"/>
      </right>
      <top style="thin">
        <color auto="1"/>
      </top>
      <bottom style="dotted">
        <color theme="0" tint="-0.34998626667073579"/>
      </bottom>
      <diagonal/>
    </border>
    <border>
      <left style="thin">
        <color auto="1"/>
      </left>
      <right style="medium">
        <color auto="1"/>
      </right>
      <top style="thin">
        <color auto="1"/>
      </top>
      <bottom style="dotted">
        <color theme="0" tint="-0.34998626667073579"/>
      </bottom>
      <diagonal/>
    </border>
    <border>
      <left style="medium">
        <color auto="1"/>
      </left>
      <right style="thin">
        <color auto="1"/>
      </right>
      <top style="dotted">
        <color theme="0" tint="-0.34998626667073579"/>
      </top>
      <bottom style="dotted">
        <color theme="0" tint="-0.34998626667073579"/>
      </bottom>
      <diagonal/>
    </border>
    <border>
      <left style="thin">
        <color auto="1"/>
      </left>
      <right style="thin">
        <color auto="1"/>
      </right>
      <top style="dotted">
        <color theme="0" tint="-0.34998626667073579"/>
      </top>
      <bottom style="dotted">
        <color theme="0" tint="-0.34998626667073579"/>
      </bottom>
      <diagonal/>
    </border>
    <border>
      <left style="thin">
        <color auto="1"/>
      </left>
      <right style="medium">
        <color auto="1"/>
      </right>
      <top style="dotted">
        <color theme="0" tint="-0.34998626667073579"/>
      </top>
      <bottom style="dotted">
        <color theme="0" tint="-0.34998626667073579"/>
      </bottom>
      <diagonal/>
    </border>
    <border>
      <left style="medium">
        <color auto="1"/>
      </left>
      <right style="thin">
        <color auto="1"/>
      </right>
      <top style="dotted">
        <color theme="0" tint="-0.34998626667073579"/>
      </top>
      <bottom/>
      <diagonal/>
    </border>
    <border>
      <left style="thin">
        <color auto="1"/>
      </left>
      <right style="thin">
        <color auto="1"/>
      </right>
      <top style="dotted">
        <color theme="0" tint="-0.34998626667073579"/>
      </top>
      <bottom/>
      <diagonal/>
    </border>
    <border>
      <left style="thin">
        <color auto="1"/>
      </left>
      <right style="medium">
        <color auto="1"/>
      </right>
      <top style="dotted">
        <color theme="0" tint="-0.34998626667073579"/>
      </top>
      <bottom/>
      <diagonal/>
    </border>
    <border>
      <left style="medium">
        <color auto="1"/>
      </left>
      <right style="thin">
        <color auto="1"/>
      </right>
      <top/>
      <bottom style="dotted">
        <color theme="0" tint="-0.34998626667073579"/>
      </bottom>
      <diagonal/>
    </border>
    <border>
      <left style="thin">
        <color auto="1"/>
      </left>
      <right style="thin">
        <color auto="1"/>
      </right>
      <top/>
      <bottom style="dotted">
        <color theme="0" tint="-0.34998626667073579"/>
      </bottom>
      <diagonal/>
    </border>
    <border>
      <left style="thin">
        <color auto="1"/>
      </left>
      <right style="medium">
        <color auto="1"/>
      </right>
      <top/>
      <bottom style="dotted">
        <color theme="0" tint="-0.34998626667073579"/>
      </bottom>
      <diagonal/>
    </border>
    <border>
      <left style="medium">
        <color auto="1"/>
      </left>
      <right style="thin">
        <color auto="1"/>
      </right>
      <top style="dotted">
        <color theme="0" tint="-0.34998626667073579"/>
      </top>
      <bottom style="thin">
        <color auto="1"/>
      </bottom>
      <diagonal/>
    </border>
    <border>
      <left style="thin">
        <color auto="1"/>
      </left>
      <right style="thin">
        <color auto="1"/>
      </right>
      <top style="dotted">
        <color theme="0" tint="-0.34998626667073579"/>
      </top>
      <bottom style="thin">
        <color auto="1"/>
      </bottom>
      <diagonal/>
    </border>
    <border>
      <left style="thin">
        <color auto="1"/>
      </left>
      <right style="medium">
        <color auto="1"/>
      </right>
      <top style="dotted">
        <color theme="0" tint="-0.34998626667073579"/>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right/>
      <top style="medium">
        <color auto="1"/>
      </top>
      <bottom style="thin">
        <color auto="1"/>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style="thin">
        <color auto="1"/>
      </top>
      <bottom style="thin">
        <color rgb="FF7F7F7F"/>
      </bottom>
      <diagonal/>
    </border>
    <border>
      <left style="medium">
        <color auto="1"/>
      </left>
      <right style="medium">
        <color auto="1"/>
      </right>
      <top style="thin">
        <color rgb="FF7F7F7F"/>
      </top>
      <bottom style="thin">
        <color rgb="FF7F7F7F"/>
      </bottom>
      <diagonal/>
    </border>
    <border>
      <left style="medium">
        <color auto="1"/>
      </left>
      <right style="medium">
        <color auto="1"/>
      </right>
      <top style="thin">
        <color rgb="FF7F7F7F"/>
      </top>
      <bottom style="thin">
        <color auto="1"/>
      </bottom>
      <diagonal/>
    </border>
    <border>
      <left/>
      <right/>
      <top style="medium">
        <color auto="1"/>
      </top>
      <bottom/>
      <diagonal/>
    </border>
    <border>
      <left/>
      <right style="thin">
        <color auto="1"/>
      </right>
      <top/>
      <bottom style="medium">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style="medium">
        <color auto="1"/>
      </left>
      <right style="thin">
        <color rgb="FF7F7F7F"/>
      </right>
      <top style="medium">
        <color auto="1"/>
      </top>
      <bottom style="medium">
        <color auto="1"/>
      </bottom>
      <diagonal/>
    </border>
    <border>
      <left style="thin">
        <color rgb="FF7F7F7F"/>
      </left>
      <right style="medium">
        <color auto="1"/>
      </right>
      <top style="medium">
        <color auto="1"/>
      </top>
      <bottom style="medium">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s>
  <cellStyleXfs count="5">
    <xf numFmtId="0" fontId="0" fillId="0" borderId="0"/>
    <xf numFmtId="0" fontId="12" fillId="9"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5" fillId="12" borderId="81" applyNumberFormat="0" applyAlignment="0" applyProtection="0"/>
  </cellStyleXfs>
  <cellXfs count="475">
    <xf numFmtId="0" fontId="0" fillId="0" borderId="0" xfId="0"/>
    <xf numFmtId="0" fontId="1" fillId="0" borderId="0" xfId="0" applyFont="1" applyAlignment="1">
      <alignment wrapText="1"/>
    </xf>
    <xf numFmtId="0" fontId="0" fillId="0" borderId="0" xfId="0" applyAlignment="1">
      <alignment wrapText="1"/>
    </xf>
    <xf numFmtId="0" fontId="0" fillId="0" borderId="0" xfId="0" applyAlignment="1">
      <alignment horizontal="left" wrapText="1"/>
    </xf>
    <xf numFmtId="0" fontId="0" fillId="0" borderId="0" xfId="0" applyAlignment="1">
      <alignment horizontal="center"/>
    </xf>
    <xf numFmtId="164" fontId="0" fillId="0" borderId="0" xfId="0" applyNumberFormat="1" applyAlignment="1">
      <alignment horizontal="center"/>
    </xf>
    <xf numFmtId="0" fontId="1" fillId="0" borderId="0" xfId="0" applyFont="1" applyAlignment="1">
      <alignment horizontal="left"/>
    </xf>
    <xf numFmtId="0" fontId="0" fillId="0" borderId="26" xfId="0" applyBorder="1" applyAlignment="1">
      <alignment horizontal="center"/>
    </xf>
    <xf numFmtId="0" fontId="1" fillId="0" borderId="27" xfId="0" applyFont="1" applyBorder="1" applyAlignment="1">
      <alignment horizontal="center" textRotation="90"/>
    </xf>
    <xf numFmtId="0" fontId="2" fillId="3" borderId="6" xfId="0" applyFont="1" applyFill="1" applyBorder="1" applyAlignment="1">
      <alignment horizontal="center" vertical="center" wrapText="1"/>
    </xf>
    <xf numFmtId="0" fontId="1" fillId="4" borderId="24" xfId="0" applyFont="1" applyFill="1" applyBorder="1" applyAlignment="1">
      <alignment horizontal="left" wrapText="1"/>
    </xf>
    <xf numFmtId="0" fontId="0" fillId="0" borderId="13" xfId="0" applyBorder="1" applyAlignment="1">
      <alignment horizontal="left" wrapText="1"/>
    </xf>
    <xf numFmtId="0" fontId="0" fillId="0" borderId="33" xfId="0" applyBorder="1" applyAlignment="1">
      <alignment horizontal="left" wrapText="1"/>
    </xf>
    <xf numFmtId="0" fontId="0" fillId="0" borderId="11" xfId="0" applyBorder="1" applyAlignment="1">
      <alignment horizontal="left" wrapText="1"/>
    </xf>
    <xf numFmtId="0" fontId="0" fillId="0" borderId="37" xfId="0" applyBorder="1" applyAlignment="1">
      <alignment horizontal="left" wrapText="1"/>
    </xf>
    <xf numFmtId="0" fontId="0" fillId="0" borderId="0" xfId="0" applyBorder="1" applyAlignment="1">
      <alignment horizontal="left" wrapText="1"/>
    </xf>
    <xf numFmtId="0" fontId="1" fillId="4" borderId="4" xfId="0" applyFont="1" applyFill="1" applyBorder="1" applyAlignment="1">
      <alignment horizontal="center"/>
    </xf>
    <xf numFmtId="0" fontId="1" fillId="4" borderId="8" xfId="0" applyFont="1" applyFill="1" applyBorder="1" applyAlignment="1">
      <alignment horizontal="left"/>
    </xf>
    <xf numFmtId="164" fontId="0" fillId="0" borderId="3" xfId="0" applyNumberFormat="1" applyBorder="1" applyAlignment="1">
      <alignment horizontal="center" vertical="center"/>
    </xf>
    <xf numFmtId="164" fontId="0" fillId="0" borderId="38" xfId="0" applyNumberFormat="1" applyBorder="1" applyAlignment="1">
      <alignment horizontal="center" vertical="center"/>
    </xf>
    <xf numFmtId="164" fontId="0" fillId="0" borderId="43" xfId="0" applyNumberFormat="1" applyBorder="1" applyAlignment="1">
      <alignment horizontal="center" vertical="center"/>
    </xf>
    <xf numFmtId="164" fontId="3" fillId="2" borderId="31" xfId="0" applyNumberFormat="1" applyFont="1" applyFill="1" applyBorder="1" applyAlignment="1">
      <alignment horizontal="center" vertical="center"/>
    </xf>
    <xf numFmtId="164" fontId="3" fillId="2" borderId="41" xfId="0" applyNumberFormat="1" applyFont="1" applyFill="1" applyBorder="1" applyAlignment="1">
      <alignment horizontal="center" vertical="center"/>
    </xf>
    <xf numFmtId="0" fontId="1" fillId="0" borderId="0" xfId="0" applyFont="1" applyAlignment="1">
      <alignment horizontal="right"/>
    </xf>
    <xf numFmtId="0" fontId="1" fillId="0" borderId="29" xfId="0" applyFont="1" applyBorder="1" applyAlignment="1">
      <alignment horizontal="right"/>
    </xf>
    <xf numFmtId="164" fontId="0" fillId="0" borderId="53" xfId="0" applyNumberFormat="1" applyBorder="1" applyAlignment="1">
      <alignment horizontal="center" vertical="center"/>
    </xf>
    <xf numFmtId="164" fontId="3" fillId="2" borderId="20" xfId="0" applyNumberFormat="1" applyFont="1" applyFill="1" applyBorder="1" applyAlignment="1">
      <alignment horizontal="center" vertical="center"/>
    </xf>
    <xf numFmtId="0" fontId="1" fillId="4" borderId="8" xfId="0" applyFont="1" applyFill="1" applyBorder="1" applyAlignment="1">
      <alignment horizontal="center"/>
    </xf>
    <xf numFmtId="0" fontId="8" fillId="0" borderId="0" xfId="0" applyFont="1" applyAlignment="1">
      <alignment horizontal="center"/>
    </xf>
    <xf numFmtId="1" fontId="5" fillId="2" borderId="1" xfId="0" applyNumberFormat="1" applyFont="1" applyFill="1" applyBorder="1" applyAlignment="1">
      <alignment horizontal="center" vertical="center"/>
    </xf>
    <xf numFmtId="0" fontId="7" fillId="6" borderId="0" xfId="0" applyFont="1" applyFill="1" applyBorder="1"/>
    <xf numFmtId="0" fontId="7" fillId="6" borderId="0" xfId="0" applyFont="1" applyFill="1" applyBorder="1" applyAlignment="1">
      <alignment wrapText="1"/>
    </xf>
    <xf numFmtId="0" fontId="0" fillId="0" borderId="0" xfId="0" applyBorder="1"/>
    <xf numFmtId="0" fontId="2" fillId="6" borderId="0" xfId="0" applyFont="1" applyFill="1" applyBorder="1"/>
    <xf numFmtId="0" fontId="2" fillId="6" borderId="0" xfId="0" applyFont="1" applyFill="1" applyBorder="1" applyAlignment="1">
      <alignment horizontal="center"/>
    </xf>
    <xf numFmtId="0" fontId="7" fillId="6" borderId="0" xfId="0" applyFont="1" applyFill="1" applyBorder="1" applyAlignment="1">
      <alignment horizontal="center"/>
    </xf>
    <xf numFmtId="0" fontId="1" fillId="4" borderId="26" xfId="0" quotePrefix="1" applyFont="1" applyFill="1" applyBorder="1" applyAlignment="1">
      <alignment vertical="center" wrapText="1"/>
    </xf>
    <xf numFmtId="0" fontId="1" fillId="4" borderId="4" xfId="0" applyFont="1" applyFill="1" applyBorder="1"/>
    <xf numFmtId="0" fontId="1" fillId="4" borderId="8" xfId="0" applyFont="1" applyFill="1" applyBorder="1"/>
    <xf numFmtId="0" fontId="1" fillId="4" borderId="18" xfId="0" applyFont="1" applyFill="1" applyBorder="1"/>
    <xf numFmtId="0" fontId="0" fillId="0" borderId="0" xfId="0" applyFill="1"/>
    <xf numFmtId="0" fontId="1" fillId="4" borderId="6" xfId="0" applyFont="1" applyFill="1" applyBorder="1" applyAlignment="1">
      <alignment horizontal="center"/>
    </xf>
    <xf numFmtId="0" fontId="1" fillId="4" borderId="18" xfId="0" applyFont="1" applyFill="1" applyBorder="1" applyAlignment="1">
      <alignment horizontal="center"/>
    </xf>
    <xf numFmtId="0" fontId="0" fillId="4" borderId="29" xfId="0" applyFill="1" applyBorder="1"/>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1" fillId="4" borderId="6" xfId="0" applyFont="1" applyFill="1" applyBorder="1" applyAlignment="1">
      <alignment horizontal="right"/>
    </xf>
    <xf numFmtId="49" fontId="7" fillId="6" borderId="0" xfId="0" applyNumberFormat="1" applyFont="1" applyFill="1" applyBorder="1" applyAlignment="1">
      <alignment horizontal="center"/>
    </xf>
    <xf numFmtId="0" fontId="0" fillId="0" borderId="68" xfId="0" applyBorder="1"/>
    <xf numFmtId="0" fontId="0" fillId="0" borderId="69" xfId="0" applyBorder="1"/>
    <xf numFmtId="0" fontId="0" fillId="0" borderId="70" xfId="0" applyBorder="1"/>
    <xf numFmtId="0" fontId="0" fillId="0" borderId="71" xfId="0" applyBorder="1"/>
    <xf numFmtId="0" fontId="0" fillId="0" borderId="72" xfId="0" applyBorder="1"/>
    <xf numFmtId="0" fontId="0" fillId="0" borderId="73" xfId="0" applyBorder="1"/>
    <xf numFmtId="0" fontId="1" fillId="4" borderId="28" xfId="0" applyFont="1" applyFill="1" applyBorder="1" applyAlignment="1">
      <alignment horizontal="left"/>
    </xf>
    <xf numFmtId="0" fontId="1" fillId="4" borderId="29" xfId="0" applyFont="1" applyFill="1" applyBorder="1" applyAlignment="1">
      <alignment horizontal="left"/>
    </xf>
    <xf numFmtId="0" fontId="0" fillId="4" borderId="29" xfId="0" applyFill="1" applyBorder="1" applyAlignment="1">
      <alignment horizontal="left"/>
    </xf>
    <xf numFmtId="0" fontId="0" fillId="4" borderId="24" xfId="0" applyFill="1" applyBorder="1" applyAlignment="1">
      <alignment horizontal="left"/>
    </xf>
    <xf numFmtId="0" fontId="1" fillId="4" borderId="29" xfId="0" applyFont="1" applyFill="1" applyBorder="1" applyAlignment="1">
      <alignment horizontal="left" wrapText="1"/>
    </xf>
    <xf numFmtId="0" fontId="10" fillId="0" borderId="63" xfId="0" applyFont="1" applyBorder="1"/>
    <xf numFmtId="0" fontId="1" fillId="4" borderId="4" xfId="0" applyFont="1" applyFill="1" applyBorder="1" applyAlignment="1">
      <alignment horizontal="center" wrapText="1"/>
    </xf>
    <xf numFmtId="0" fontId="0" fillId="0" borderId="60" xfId="0" applyBorder="1" applyAlignment="1">
      <alignment wrapText="1"/>
    </xf>
    <xf numFmtId="0" fontId="0" fillId="0" borderId="63" xfId="0" applyBorder="1" applyAlignment="1">
      <alignment wrapText="1"/>
    </xf>
    <xf numFmtId="0" fontId="0" fillId="0" borderId="72" xfId="0" applyBorder="1" applyAlignment="1">
      <alignment wrapText="1"/>
    </xf>
    <xf numFmtId="0" fontId="0" fillId="0" borderId="69" xfId="0" applyBorder="1" applyAlignment="1">
      <alignment wrapText="1"/>
    </xf>
    <xf numFmtId="0" fontId="10" fillId="0" borderId="63" xfId="0" applyFont="1" applyBorder="1" applyAlignment="1">
      <alignment wrapText="1"/>
    </xf>
    <xf numFmtId="0" fontId="0" fillId="0" borderId="66" xfId="0" applyBorder="1" applyAlignment="1">
      <alignment wrapText="1"/>
    </xf>
    <xf numFmtId="0" fontId="1" fillId="4" borderId="4" xfId="0" applyFont="1" applyFill="1" applyBorder="1" applyAlignment="1">
      <alignment wrapText="1"/>
    </xf>
    <xf numFmtId="0" fontId="11" fillId="0" borderId="27" xfId="0" applyFont="1" applyBorder="1" applyAlignment="1">
      <alignment horizontal="center" textRotation="90"/>
    </xf>
    <xf numFmtId="0" fontId="11" fillId="0" borderId="45" xfId="0" applyFont="1" applyBorder="1" applyAlignment="1">
      <alignment horizontal="center" textRotation="90"/>
    </xf>
    <xf numFmtId="0" fontId="11" fillId="0" borderId="29" xfId="0" applyFont="1" applyBorder="1" applyAlignment="1">
      <alignment horizontal="right"/>
    </xf>
    <xf numFmtId="164" fontId="3" fillId="2" borderId="58" xfId="0" applyNumberFormat="1" applyFont="1" applyFill="1" applyBorder="1" applyAlignment="1">
      <alignment horizontal="center" vertical="center"/>
    </xf>
    <xf numFmtId="164" fontId="3" fillId="2" borderId="35" xfId="0" applyNumberFormat="1" applyFont="1" applyFill="1" applyBorder="1" applyAlignment="1">
      <alignment horizontal="center" vertical="center"/>
    </xf>
    <xf numFmtId="1" fontId="5" fillId="2" borderId="37" xfId="0" applyNumberFormat="1" applyFont="1" applyFill="1" applyBorder="1" applyAlignment="1">
      <alignment horizontal="center" vertical="center"/>
    </xf>
    <xf numFmtId="164" fontId="0" fillId="0" borderId="19" xfId="0" applyNumberFormat="1" applyBorder="1" applyAlignment="1">
      <alignment horizontal="center" vertical="center"/>
    </xf>
    <xf numFmtId="164" fontId="0" fillId="0" borderId="5" xfId="0" applyNumberFormat="1" applyBorder="1" applyAlignment="1">
      <alignment horizontal="center" vertical="center"/>
    </xf>
    <xf numFmtId="164" fontId="0" fillId="0" borderId="9" xfId="0" applyNumberFormat="1" applyBorder="1" applyAlignment="1">
      <alignment horizontal="center" vertical="center"/>
    </xf>
    <xf numFmtId="164" fontId="3" fillId="2" borderId="2"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1" fillId="0" borderId="0" xfId="0" applyFont="1"/>
    <xf numFmtId="0" fontId="4" fillId="4" borderId="32" xfId="0" applyFont="1" applyFill="1" applyBorder="1" applyAlignment="1">
      <alignment horizontal="left" vertical="top"/>
    </xf>
    <xf numFmtId="0" fontId="0" fillId="0" borderId="0" xfId="0" applyAlignment="1">
      <alignment horizontal="left" vertical="top"/>
    </xf>
    <xf numFmtId="0" fontId="0" fillId="0" borderId="21" xfId="0" applyBorder="1" applyAlignment="1">
      <alignment horizontal="left" vertical="top" wrapText="1"/>
    </xf>
    <xf numFmtId="0" fontId="0" fillId="0" borderId="50" xfId="0" applyBorder="1" applyAlignment="1">
      <alignment horizontal="left" vertical="top" wrapText="1"/>
    </xf>
    <xf numFmtId="0" fontId="12" fillId="9" borderId="21" xfId="1" applyBorder="1" applyAlignment="1">
      <alignment horizontal="left" vertical="top" wrapText="1"/>
    </xf>
    <xf numFmtId="0" fontId="12" fillId="9" borderId="3" xfId="1" applyBorder="1" applyAlignment="1">
      <alignment horizontal="left" vertical="top" wrapText="1"/>
    </xf>
    <xf numFmtId="0" fontId="0" fillId="0" borderId="3" xfId="0" applyBorder="1" applyAlignment="1">
      <alignment horizontal="left" vertical="top" wrapText="1"/>
    </xf>
    <xf numFmtId="0" fontId="0" fillId="0" borderId="31" xfId="0" applyBorder="1" applyAlignment="1">
      <alignment horizontal="left" vertical="top" wrapText="1"/>
    </xf>
    <xf numFmtId="0" fontId="0" fillId="0" borderId="49" xfId="0" applyBorder="1" applyAlignment="1">
      <alignment horizontal="left" vertical="top" wrapText="1"/>
    </xf>
    <xf numFmtId="0" fontId="12" fillId="9" borderId="31" xfId="1" applyBorder="1" applyAlignment="1">
      <alignment horizontal="left" vertical="top" wrapText="1"/>
    </xf>
    <xf numFmtId="0" fontId="0" fillId="0" borderId="1" xfId="0" applyBorder="1" applyAlignment="1">
      <alignment horizontal="left" vertical="top" wrapText="1"/>
    </xf>
    <xf numFmtId="0" fontId="12" fillId="9" borderId="1" xfId="1" applyBorder="1" applyAlignment="1">
      <alignment horizontal="left" vertical="top" wrapText="1"/>
    </xf>
    <xf numFmtId="0" fontId="0" fillId="0" borderId="20" xfId="0" applyBorder="1" applyAlignment="1">
      <alignment horizontal="left" vertical="top" wrapText="1"/>
    </xf>
    <xf numFmtId="0" fontId="0" fillId="0" borderId="46" xfId="0" applyBorder="1" applyAlignment="1">
      <alignment horizontal="left" vertical="top" wrapText="1"/>
    </xf>
    <xf numFmtId="0" fontId="0" fillId="0" borderId="2" xfId="0" applyBorder="1" applyAlignment="1">
      <alignment horizontal="left" vertical="top" wrapText="1"/>
    </xf>
    <xf numFmtId="0" fontId="14" fillId="13" borderId="32" xfId="3" applyFill="1" applyBorder="1" applyAlignment="1">
      <alignment horizontal="left" vertical="top" wrapText="1"/>
    </xf>
    <xf numFmtId="0" fontId="15" fillId="13" borderId="83" xfId="4" applyFill="1" applyBorder="1" applyAlignment="1">
      <alignment horizontal="left" vertical="top" wrapText="1"/>
    </xf>
    <xf numFmtId="0" fontId="15" fillId="13" borderId="84" xfId="4" applyFill="1" applyBorder="1" applyAlignment="1">
      <alignment horizontal="left" vertical="top" wrapText="1"/>
    </xf>
    <xf numFmtId="0" fontId="0" fillId="14" borderId="24" xfId="0" applyFill="1" applyBorder="1" applyAlignment="1">
      <alignment horizontal="left" vertical="top" wrapText="1"/>
    </xf>
    <xf numFmtId="0" fontId="0" fillId="14" borderId="32" xfId="0" applyFill="1" applyBorder="1" applyAlignment="1">
      <alignment horizontal="left" vertical="top" wrapText="1"/>
    </xf>
    <xf numFmtId="0" fontId="0" fillId="22" borderId="32" xfId="0" applyFill="1" applyBorder="1" applyAlignment="1">
      <alignment horizontal="left" vertical="top" wrapText="1"/>
    </xf>
    <xf numFmtId="0" fontId="0" fillId="19" borderId="32" xfId="0" applyFill="1" applyBorder="1" applyAlignment="1">
      <alignment horizontal="left" vertical="top" wrapText="1"/>
    </xf>
    <xf numFmtId="0" fontId="0" fillId="19" borderId="23" xfId="0" applyFill="1" applyBorder="1" applyAlignment="1">
      <alignment horizontal="left" vertical="top" wrapText="1"/>
    </xf>
    <xf numFmtId="0" fontId="0" fillId="23" borderId="32" xfId="0" applyFill="1" applyBorder="1" applyAlignment="1">
      <alignment horizontal="left" vertical="top" wrapText="1"/>
    </xf>
    <xf numFmtId="0" fontId="0" fillId="15" borderId="32" xfId="0" applyFill="1" applyBorder="1" applyAlignment="1">
      <alignment horizontal="left" vertical="top" wrapText="1"/>
    </xf>
    <xf numFmtId="0" fontId="15" fillId="15" borderId="82" xfId="4" applyFill="1" applyBorder="1" applyAlignment="1">
      <alignment horizontal="left" vertical="top" wrapText="1"/>
    </xf>
    <xf numFmtId="0" fontId="0" fillId="21" borderId="32" xfId="0" applyFill="1" applyBorder="1" applyAlignment="1">
      <alignment horizontal="left" vertical="top" wrapText="1"/>
    </xf>
    <xf numFmtId="0" fontId="0" fillId="20" borderId="32" xfId="0" applyFill="1" applyBorder="1" applyAlignment="1">
      <alignment horizontal="left" vertical="top" wrapText="1"/>
    </xf>
    <xf numFmtId="0" fontId="0" fillId="0" borderId="85" xfId="0" applyBorder="1" applyAlignment="1">
      <alignment horizontal="left" vertical="top" wrapText="1"/>
    </xf>
    <xf numFmtId="0" fontId="12" fillId="19" borderId="24" xfId="1" applyFill="1" applyBorder="1" applyAlignment="1">
      <alignment horizontal="left" vertical="top" wrapText="1"/>
    </xf>
    <xf numFmtId="0" fontId="12" fillId="19" borderId="32" xfId="1" applyFill="1" applyBorder="1" applyAlignment="1">
      <alignment horizontal="left" vertical="top" wrapText="1"/>
    </xf>
    <xf numFmtId="0" fontId="12" fillId="15" borderId="32" xfId="1" applyFill="1" applyBorder="1" applyAlignment="1">
      <alignment horizontal="left" vertical="top" wrapText="1"/>
    </xf>
    <xf numFmtId="0" fontId="0" fillId="25" borderId="32" xfId="0" applyFill="1" applyBorder="1" applyAlignment="1">
      <alignment horizontal="left" vertical="top" wrapText="1"/>
    </xf>
    <xf numFmtId="0" fontId="0" fillId="24" borderId="32" xfId="0" applyFill="1" applyBorder="1" applyAlignment="1">
      <alignment horizontal="left" vertical="top" wrapText="1"/>
    </xf>
    <xf numFmtId="0" fontId="0" fillId="26" borderId="32" xfId="0" applyFill="1" applyBorder="1" applyAlignment="1">
      <alignment horizontal="left" vertical="top" wrapText="1"/>
    </xf>
    <xf numFmtId="0" fontId="0" fillId="24" borderId="23" xfId="0" applyFill="1" applyBorder="1" applyAlignment="1">
      <alignment horizontal="left" vertical="top" wrapText="1"/>
    </xf>
    <xf numFmtId="0" fontId="0" fillId="0" borderId="32" xfId="0" applyBorder="1" applyAlignment="1">
      <alignment horizontal="left" vertical="top" wrapText="1"/>
    </xf>
    <xf numFmtId="0" fontId="0" fillId="0" borderId="23" xfId="0" applyBorder="1" applyAlignment="1">
      <alignment horizontal="left" vertical="top" wrapText="1"/>
    </xf>
    <xf numFmtId="0" fontId="12" fillId="0" borderId="17" xfId="1" applyFill="1" applyBorder="1" applyAlignment="1">
      <alignment horizontal="left" vertical="top" wrapText="1"/>
    </xf>
    <xf numFmtId="0" fontId="12" fillId="0" borderId="40" xfId="1" applyFill="1" applyBorder="1" applyAlignment="1">
      <alignment horizontal="left" vertical="top" wrapText="1"/>
    </xf>
    <xf numFmtId="0" fontId="12" fillId="16" borderId="40" xfId="1" applyFill="1" applyBorder="1" applyAlignment="1">
      <alignment horizontal="left" vertical="top" wrapText="1"/>
    </xf>
    <xf numFmtId="0" fontId="0" fillId="0" borderId="40" xfId="0" applyBorder="1" applyAlignment="1">
      <alignment horizontal="left" vertical="top" wrapText="1"/>
    </xf>
    <xf numFmtId="0" fontId="0" fillId="19" borderId="40" xfId="0" applyFill="1" applyBorder="1" applyAlignment="1">
      <alignment horizontal="left" vertical="top" wrapText="1"/>
    </xf>
    <xf numFmtId="0" fontId="0" fillId="18" borderId="40" xfId="0" applyFill="1" applyBorder="1" applyAlignment="1">
      <alignment horizontal="left" vertical="top" wrapText="1"/>
    </xf>
    <xf numFmtId="0" fontId="0" fillId="16" borderId="40" xfId="0" applyFill="1" applyBorder="1" applyAlignment="1">
      <alignment horizontal="left" vertical="top" wrapText="1"/>
    </xf>
    <xf numFmtId="0" fontId="0" fillId="17" borderId="40" xfId="0" applyFill="1"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lignment horizontal="left" vertical="top" wrapText="1"/>
    </xf>
    <xf numFmtId="0" fontId="0" fillId="0" borderId="39" xfId="0" applyBorder="1" applyAlignment="1">
      <alignment horizontal="left" vertical="top" wrapText="1"/>
    </xf>
    <xf numFmtId="0" fontId="12" fillId="9" borderId="39" xfId="1" applyBorder="1" applyAlignment="1">
      <alignment horizontal="left" vertical="top" wrapText="1"/>
    </xf>
    <xf numFmtId="0" fontId="0" fillId="0" borderId="10" xfId="0" applyBorder="1" applyAlignment="1">
      <alignment horizontal="left" vertical="top" wrapText="1"/>
    </xf>
    <xf numFmtId="0" fontId="12" fillId="9" borderId="49" xfId="1" applyBorder="1" applyAlignment="1">
      <alignment horizontal="left" vertical="top" wrapText="1"/>
    </xf>
    <xf numFmtId="0" fontId="13" fillId="10" borderId="24" xfId="2" applyBorder="1" applyAlignment="1">
      <alignment horizontal="left" vertical="top" wrapText="1"/>
    </xf>
    <xf numFmtId="0" fontId="13" fillId="10" borderId="32" xfId="2" applyBorder="1" applyAlignment="1">
      <alignment horizontal="left" vertical="top" wrapText="1"/>
    </xf>
    <xf numFmtId="0" fontId="12" fillId="9" borderId="50" xfId="1" applyBorder="1" applyAlignment="1">
      <alignment horizontal="left" vertical="top" wrapText="1"/>
    </xf>
    <xf numFmtId="0" fontId="12" fillId="9" borderId="46" xfId="1" applyBorder="1" applyAlignment="1">
      <alignment horizontal="left" vertical="top" wrapText="1"/>
    </xf>
    <xf numFmtId="0" fontId="9" fillId="0" borderId="0" xfId="0" applyFont="1"/>
    <xf numFmtId="0" fontId="0" fillId="0" borderId="0" xfId="0" applyAlignment="1">
      <alignment vertical="top"/>
    </xf>
    <xf numFmtId="0" fontId="0" fillId="0" borderId="0" xfId="0" applyAlignment="1">
      <alignment vertical="top" wrapText="1"/>
    </xf>
    <xf numFmtId="0" fontId="0" fillId="0" borderId="0" xfId="0" applyAlignment="1">
      <alignment horizontal="right" vertical="top"/>
    </xf>
    <xf numFmtId="0" fontId="0" fillId="0" borderId="0" xfId="0" applyAlignment="1">
      <alignment horizontal="left" vertical="top"/>
    </xf>
    <xf numFmtId="165" fontId="0" fillId="0" borderId="0" xfId="0" applyNumberFormat="1" applyAlignment="1">
      <alignment horizontal="left" vertical="top" wrapText="1"/>
    </xf>
    <xf numFmtId="0" fontId="1" fillId="4" borderId="8" xfId="0" applyFont="1" applyFill="1" applyBorder="1" applyAlignment="1">
      <alignment horizontal="left" vertical="top"/>
    </xf>
    <xf numFmtId="0" fontId="1" fillId="4" borderId="14" xfId="0" applyFont="1" applyFill="1" applyBorder="1" applyAlignment="1">
      <alignment vertical="top"/>
    </xf>
    <xf numFmtId="0" fontId="1" fillId="4" borderId="6" xfId="0" applyFont="1" applyFill="1" applyBorder="1" applyAlignment="1">
      <alignment vertical="top"/>
    </xf>
    <xf numFmtId="0" fontId="0" fillId="0" borderId="22" xfId="0" applyBorder="1" applyAlignment="1">
      <alignment vertical="top"/>
    </xf>
    <xf numFmtId="0" fontId="0" fillId="0" borderId="32" xfId="0" applyBorder="1" applyAlignment="1">
      <alignment vertical="top"/>
    </xf>
    <xf numFmtId="0" fontId="0" fillId="0" borderId="23" xfId="0" applyBorder="1" applyAlignment="1">
      <alignment vertical="top"/>
    </xf>
    <xf numFmtId="0" fontId="0" fillId="0" borderId="24" xfId="0" applyBorder="1" applyAlignment="1">
      <alignment vertical="top"/>
    </xf>
    <xf numFmtId="0" fontId="0" fillId="0" borderId="34" xfId="0" applyBorder="1" applyAlignment="1">
      <alignment vertical="top"/>
    </xf>
    <xf numFmtId="0" fontId="0" fillId="0" borderId="22" xfId="0" applyBorder="1" applyAlignment="1">
      <alignment vertical="top" wrapText="1"/>
    </xf>
    <xf numFmtId="0" fontId="1" fillId="4" borderId="27" xfId="0" applyFont="1" applyFill="1" applyBorder="1" applyAlignment="1">
      <alignment vertical="top" wrapText="1"/>
    </xf>
    <xf numFmtId="0" fontId="0" fillId="0" borderId="80" xfId="0" applyBorder="1" applyAlignment="1">
      <alignment vertical="top" wrapText="1"/>
    </xf>
    <xf numFmtId="0" fontId="0" fillId="0" borderId="41" xfId="0" applyBorder="1" applyAlignment="1">
      <alignment vertical="top" wrapText="1"/>
    </xf>
    <xf numFmtId="0" fontId="0" fillId="0" borderId="48" xfId="0" applyBorder="1" applyAlignment="1">
      <alignment vertical="top" wrapText="1"/>
    </xf>
    <xf numFmtId="0" fontId="0" fillId="0" borderId="57" xfId="0" applyBorder="1" applyAlignment="1">
      <alignment vertical="top" wrapText="1"/>
    </xf>
    <xf numFmtId="0" fontId="0" fillId="0" borderId="58" xfId="0" applyBorder="1" applyAlignment="1">
      <alignment vertical="top" wrapText="1"/>
    </xf>
    <xf numFmtId="0" fontId="1" fillId="4" borderId="18" xfId="0" applyFont="1" applyFill="1" applyBorder="1" applyAlignment="1">
      <alignment horizontal="left" vertical="top"/>
    </xf>
    <xf numFmtId="0" fontId="0" fillId="0" borderId="19" xfId="0" applyBorder="1" applyAlignment="1">
      <alignment horizontal="left" vertical="top"/>
    </xf>
    <xf numFmtId="0" fontId="0" fillId="0" borderId="31"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35" xfId="0" applyBorder="1" applyAlignment="1">
      <alignment horizontal="left" vertical="top"/>
    </xf>
    <xf numFmtId="0" fontId="1" fillId="4" borderId="6" xfId="0" applyFont="1" applyFill="1" applyBorder="1" applyAlignment="1">
      <alignment vertical="top" wrapText="1"/>
    </xf>
    <xf numFmtId="0" fontId="0" fillId="0" borderId="3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34" xfId="0" applyBorder="1" applyAlignment="1">
      <alignment vertical="top" wrapText="1"/>
    </xf>
    <xf numFmtId="0" fontId="1" fillId="4" borderId="27" xfId="0" applyFont="1" applyFill="1" applyBorder="1" applyAlignment="1">
      <alignment horizontal="left" vertical="top"/>
    </xf>
    <xf numFmtId="0" fontId="0" fillId="0" borderId="80" xfId="0" applyBorder="1" applyAlignment="1">
      <alignment horizontal="left" vertical="top"/>
    </xf>
    <xf numFmtId="0" fontId="0" fillId="0" borderId="41" xfId="0" applyBorder="1" applyAlignment="1">
      <alignment horizontal="left" vertical="top"/>
    </xf>
    <xf numFmtId="0" fontId="0" fillId="0" borderId="48" xfId="0" applyBorder="1" applyAlignment="1">
      <alignment horizontal="left" vertical="top"/>
    </xf>
    <xf numFmtId="0" fontId="0" fillId="0" borderId="57" xfId="0" applyBorder="1" applyAlignment="1">
      <alignment horizontal="left" vertical="top"/>
    </xf>
    <xf numFmtId="0" fontId="0" fillId="0" borderId="58" xfId="0" applyBorder="1" applyAlignment="1">
      <alignment horizontal="left" vertical="top"/>
    </xf>
    <xf numFmtId="165" fontId="1" fillId="4" borderId="6" xfId="0" applyNumberFormat="1" applyFont="1" applyFill="1" applyBorder="1" applyAlignment="1">
      <alignment horizontal="left" vertical="top" wrapText="1"/>
    </xf>
    <xf numFmtId="165" fontId="0" fillId="0" borderId="32" xfId="0" applyNumberFormat="1" applyBorder="1" applyAlignment="1">
      <alignment horizontal="left" vertical="top" wrapText="1"/>
    </xf>
    <xf numFmtId="165" fontId="0" fillId="0" borderId="24" xfId="0" applyNumberFormat="1" applyBorder="1" applyAlignment="1">
      <alignment horizontal="left" vertical="top" wrapText="1"/>
    </xf>
    <xf numFmtId="165" fontId="0" fillId="0" borderId="34" xfId="0" applyNumberFormat="1" applyBorder="1" applyAlignment="1">
      <alignment horizontal="left" vertical="top" wrapText="1"/>
    </xf>
    <xf numFmtId="0" fontId="0" fillId="0" borderId="76" xfId="0" applyBorder="1" applyAlignment="1">
      <alignment horizontal="left" vertical="top"/>
    </xf>
    <xf numFmtId="0" fontId="0" fillId="0" borderId="49" xfId="0" applyBorder="1" applyAlignment="1">
      <alignment horizontal="left" vertical="top"/>
    </xf>
    <xf numFmtId="0" fontId="0" fillId="0" borderId="46" xfId="0" applyBorder="1" applyAlignment="1">
      <alignment horizontal="left" vertical="top"/>
    </xf>
    <xf numFmtId="0" fontId="0" fillId="0" borderId="50" xfId="0" applyBorder="1" applyAlignment="1">
      <alignment horizontal="left" vertical="top"/>
    </xf>
    <xf numFmtId="0" fontId="0" fillId="0" borderId="52" xfId="0" applyBorder="1" applyAlignment="1">
      <alignment horizontal="left" vertical="top"/>
    </xf>
    <xf numFmtId="0" fontId="1" fillId="4" borderId="51" xfId="0" applyFont="1" applyFill="1" applyBorder="1" applyAlignment="1">
      <alignment horizontal="left" vertical="top"/>
    </xf>
    <xf numFmtId="0" fontId="1" fillId="4" borderId="14" xfId="0" applyFont="1" applyFill="1" applyBorder="1" applyAlignment="1">
      <alignment horizontal="left" vertical="top"/>
    </xf>
    <xf numFmtId="0" fontId="1" fillId="0" borderId="6" xfId="0" applyFont="1" applyBorder="1" applyAlignment="1">
      <alignment horizontal="left" vertical="top" textRotation="90" wrapText="1"/>
    </xf>
    <xf numFmtId="0" fontId="1" fillId="0" borderId="51" xfId="0" applyFont="1" applyBorder="1" applyAlignment="1">
      <alignment horizontal="left" vertical="top" textRotation="90" wrapText="1"/>
    </xf>
    <xf numFmtId="0" fontId="1" fillId="0" borderId="4" xfId="0" applyFont="1" applyBorder="1" applyAlignment="1">
      <alignment horizontal="left" vertical="top" textRotation="90" wrapText="1"/>
    </xf>
    <xf numFmtId="0" fontId="1" fillId="0" borderId="18" xfId="0" applyFont="1" applyBorder="1" applyAlignment="1">
      <alignment horizontal="left" vertical="top" textRotation="90" wrapText="1"/>
    </xf>
    <xf numFmtId="0" fontId="4" fillId="0" borderId="34" xfId="0" applyFont="1" applyBorder="1" applyAlignment="1">
      <alignment vertical="top" wrapText="1"/>
    </xf>
    <xf numFmtId="0" fontId="4" fillId="0" borderId="58" xfId="0" applyFont="1" applyBorder="1" applyAlignment="1">
      <alignment vertical="top" wrapText="1"/>
    </xf>
    <xf numFmtId="0" fontId="12" fillId="0" borderId="49" xfId="1" applyFill="1" applyBorder="1" applyAlignment="1">
      <alignment horizontal="left" vertical="top" wrapText="1"/>
    </xf>
    <xf numFmtId="0" fontId="1" fillId="13" borderId="59" xfId="0" applyFont="1" applyFill="1" applyBorder="1"/>
    <xf numFmtId="0" fontId="1" fillId="13" borderId="62" xfId="0" applyFont="1" applyFill="1" applyBorder="1"/>
    <xf numFmtId="0" fontId="1" fillId="21" borderId="68" xfId="0" applyFont="1" applyFill="1" applyBorder="1"/>
    <xf numFmtId="0" fontId="1" fillId="21" borderId="62" xfId="0" applyFont="1" applyFill="1" applyBorder="1"/>
    <xf numFmtId="0" fontId="1" fillId="15" borderId="60" xfId="0" applyFont="1" applyFill="1" applyBorder="1"/>
    <xf numFmtId="0" fontId="1" fillId="13" borderId="63" xfId="0" applyFont="1" applyFill="1" applyBorder="1"/>
    <xf numFmtId="0" fontId="1" fillId="21" borderId="69" xfId="0" applyFont="1" applyFill="1" applyBorder="1"/>
    <xf numFmtId="0" fontId="1" fillId="22" borderId="63" xfId="0" applyFont="1" applyFill="1" applyBorder="1"/>
    <xf numFmtId="0" fontId="1" fillId="14" borderId="60" xfId="0" applyFont="1" applyFill="1" applyBorder="1"/>
    <xf numFmtId="0" fontId="1" fillId="15" borderId="63" xfId="0" applyFont="1" applyFill="1" applyBorder="1"/>
    <xf numFmtId="0" fontId="1" fillId="14" borderId="63" xfId="0" applyFont="1" applyFill="1" applyBorder="1"/>
    <xf numFmtId="0" fontId="1" fillId="19" borderId="69" xfId="0" applyFont="1" applyFill="1" applyBorder="1" applyAlignment="1">
      <alignment wrapText="1"/>
    </xf>
    <xf numFmtId="0" fontId="1" fillId="15" borderId="61" xfId="0" applyFont="1" applyFill="1" applyBorder="1"/>
    <xf numFmtId="0" fontId="1" fillId="21" borderId="70" xfId="0" applyFont="1" applyFill="1" applyBorder="1"/>
    <xf numFmtId="0" fontId="1" fillId="19" borderId="64" xfId="0" applyFont="1" applyFill="1" applyBorder="1"/>
    <xf numFmtId="0" fontId="13" fillId="10" borderId="1" xfId="2" applyBorder="1" applyAlignment="1">
      <alignment horizontal="left" vertical="top" wrapText="1"/>
    </xf>
    <xf numFmtId="0" fontId="4" fillId="0" borderId="21" xfId="0" applyFont="1" applyBorder="1" applyAlignment="1">
      <alignment horizontal="left" vertical="top" wrapText="1"/>
    </xf>
    <xf numFmtId="0" fontId="4" fillId="0" borderId="31" xfId="0" applyFont="1" applyBorder="1" applyAlignment="1">
      <alignment horizontal="left" vertical="top" wrapText="1"/>
    </xf>
    <xf numFmtId="0" fontId="0" fillId="0" borderId="0" xfId="0" applyAlignment="1">
      <alignment horizontal="left" vertical="top"/>
    </xf>
    <xf numFmtId="0" fontId="1" fillId="0" borderId="0" xfId="0" applyFont="1" applyAlignment="1">
      <alignment horizontal="left" vertical="top"/>
    </xf>
    <xf numFmtId="0" fontId="1" fillId="4" borderId="0" xfId="0" applyFont="1" applyFill="1" applyAlignment="1">
      <alignment horizontal="left" vertical="top"/>
    </xf>
    <xf numFmtId="0" fontId="1" fillId="4" borderId="0" xfId="0" applyFont="1" applyFill="1" applyAlignment="1">
      <alignment horizontal="left" vertical="top" wrapText="1"/>
    </xf>
    <xf numFmtId="0" fontId="0" fillId="7" borderId="15" xfId="0" applyFill="1" applyBorder="1" applyAlignment="1">
      <alignment horizontal="left" vertical="top"/>
    </xf>
    <xf numFmtId="0" fontId="0" fillId="7" borderId="9" xfId="0" applyFill="1" applyBorder="1" applyAlignment="1">
      <alignment horizontal="left" vertical="top"/>
    </xf>
    <xf numFmtId="0" fontId="0" fillId="7" borderId="40" xfId="0" applyFill="1" applyBorder="1" applyAlignment="1">
      <alignment horizontal="left" vertical="top"/>
    </xf>
    <xf numFmtId="0" fontId="0" fillId="7" borderId="33" xfId="0" applyFill="1" applyBorder="1" applyAlignment="1">
      <alignment horizontal="left" vertical="top"/>
    </xf>
    <xf numFmtId="0" fontId="0" fillId="7" borderId="16" xfId="0" applyFill="1" applyBorder="1" applyAlignment="1">
      <alignment horizontal="left" vertical="top"/>
    </xf>
    <xf numFmtId="0" fontId="0" fillId="7" borderId="13" xfId="0" applyFill="1" applyBorder="1" applyAlignment="1">
      <alignment horizontal="left" vertical="top"/>
    </xf>
    <xf numFmtId="0" fontId="0" fillId="7" borderId="79" xfId="0" applyFill="1" applyBorder="1" applyAlignment="1">
      <alignment horizontal="left" vertical="top"/>
    </xf>
    <xf numFmtId="0" fontId="0" fillId="7" borderId="17" xfId="0" applyFill="1" applyBorder="1" applyAlignment="1">
      <alignment horizontal="left" vertical="top"/>
    </xf>
    <xf numFmtId="0" fontId="0" fillId="7" borderId="42" xfId="0" applyFill="1" applyBorder="1" applyAlignment="1">
      <alignment horizontal="left" vertical="top"/>
    </xf>
    <xf numFmtId="0" fontId="0" fillId="7" borderId="11" xfId="0" applyFill="1" applyBorder="1" applyAlignment="1">
      <alignment horizontal="left" vertical="top"/>
    </xf>
    <xf numFmtId="0" fontId="4" fillId="0" borderId="22" xfId="0" applyFont="1" applyBorder="1" applyAlignment="1">
      <alignment vertical="top" wrapText="1"/>
    </xf>
    <xf numFmtId="0" fontId="4" fillId="0" borderId="80" xfId="0" applyFont="1" applyBorder="1" applyAlignment="1">
      <alignment vertical="top" wrapText="1"/>
    </xf>
    <xf numFmtId="0" fontId="4" fillId="0" borderId="30" xfId="0" applyFont="1" applyBorder="1" applyAlignment="1">
      <alignment vertical="top" wrapText="1"/>
    </xf>
    <xf numFmtId="0" fontId="0" fillId="0" borderId="26" xfId="0" applyBorder="1" applyAlignment="1">
      <alignment horizontal="left" vertical="top"/>
    </xf>
    <xf numFmtId="0" fontId="0" fillId="0" borderId="86" xfId="0" applyBorder="1" applyAlignment="1">
      <alignment horizontal="left" vertical="top"/>
    </xf>
    <xf numFmtId="0" fontId="0" fillId="0" borderId="78" xfId="0" applyBorder="1" applyAlignment="1">
      <alignment horizontal="left" vertical="top"/>
    </xf>
    <xf numFmtId="0" fontId="0" fillId="7" borderId="87" xfId="0" applyFill="1" applyBorder="1" applyAlignment="1">
      <alignment horizontal="left" vertical="top"/>
    </xf>
    <xf numFmtId="0" fontId="0" fillId="0" borderId="0" xfId="0" applyAlignment="1">
      <alignment horizontal="left"/>
    </xf>
    <xf numFmtId="0" fontId="0" fillId="0" borderId="39" xfId="0" applyBorder="1"/>
    <xf numFmtId="0" fontId="0" fillId="0" borderId="33" xfId="0" applyBorder="1" applyAlignment="1">
      <alignment horizontal="left"/>
    </xf>
    <xf numFmtId="165" fontId="0" fillId="0" borderId="10" xfId="0" applyNumberFormat="1" applyBorder="1" applyAlignment="1">
      <alignment horizontal="left" vertical="top"/>
    </xf>
    <xf numFmtId="0" fontId="0" fillId="0" borderId="11" xfId="0" applyBorder="1" applyAlignment="1">
      <alignment horizontal="left"/>
    </xf>
    <xf numFmtId="0" fontId="0" fillId="0" borderId="12" xfId="0" applyBorder="1"/>
    <xf numFmtId="0" fontId="0" fillId="0" borderId="13" xfId="0" applyBorder="1" applyAlignment="1">
      <alignment horizontal="left"/>
    </xf>
    <xf numFmtId="0" fontId="1" fillId="4" borderId="7" xfId="0" applyFont="1" applyFill="1" applyBorder="1"/>
    <xf numFmtId="0" fontId="0" fillId="4" borderId="45" xfId="0" applyFont="1" applyFill="1" applyBorder="1" applyAlignment="1">
      <alignment horizontal="left"/>
    </xf>
    <xf numFmtId="0" fontId="0" fillId="0" borderId="6" xfId="0" applyFont="1" applyBorder="1" applyAlignment="1">
      <alignment vertical="center"/>
    </xf>
    <xf numFmtId="0" fontId="1" fillId="0" borderId="0" xfId="0" applyFont="1" applyAlignment="1">
      <alignment vertical="top"/>
    </xf>
    <xf numFmtId="0" fontId="12" fillId="5" borderId="40" xfId="1" applyFill="1" applyBorder="1" applyAlignment="1">
      <alignment horizontal="left" vertical="top" wrapText="1"/>
    </xf>
    <xf numFmtId="0" fontId="0" fillId="5" borderId="40" xfId="0" applyFill="1" applyBorder="1" applyAlignment="1">
      <alignment horizontal="left" vertical="top" wrapText="1"/>
    </xf>
    <xf numFmtId="0" fontId="12" fillId="9" borderId="40" xfId="1" applyBorder="1" applyAlignment="1">
      <alignment horizontal="left" vertical="top" wrapText="1"/>
    </xf>
    <xf numFmtId="0" fontId="0" fillId="0" borderId="0" xfId="0"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0" fillId="0" borderId="0" xfId="0" applyAlignment="1">
      <alignment horizontal="left" vertical="top" wrapText="1"/>
    </xf>
    <xf numFmtId="0" fontId="16" fillId="0" borderId="6" xfId="0" applyFont="1" applyBorder="1" applyAlignment="1">
      <alignment horizontal="left" vertical="top" textRotation="90" wrapText="1"/>
    </xf>
    <xf numFmtId="0" fontId="16" fillId="0" borderId="14" xfId="0" applyFont="1" applyBorder="1" applyAlignment="1">
      <alignment horizontal="left" vertical="top" textRotation="90" wrapText="1"/>
    </xf>
    <xf numFmtId="0" fontId="16" fillId="0" borderId="7" xfId="0" applyFont="1" applyBorder="1" applyAlignment="1">
      <alignment horizontal="left" vertical="top" textRotation="90" wrapText="1"/>
    </xf>
    <xf numFmtId="0" fontId="16" fillId="0" borderId="51" xfId="0" applyFont="1" applyBorder="1" applyAlignment="1">
      <alignment horizontal="left" vertical="top" textRotation="90" wrapText="1"/>
    </xf>
    <xf numFmtId="0" fontId="16" fillId="0" borderId="4" xfId="0" applyFont="1" applyBorder="1" applyAlignment="1">
      <alignment horizontal="left" vertical="top" textRotation="90" wrapText="1"/>
    </xf>
    <xf numFmtId="0" fontId="1" fillId="29" borderId="0" xfId="0" applyFont="1" applyFill="1"/>
    <xf numFmtId="0" fontId="1" fillId="30" borderId="0" xfId="0" applyFont="1" applyFill="1"/>
    <xf numFmtId="0" fontId="1" fillId="19" borderId="0" xfId="0" applyFont="1" applyFill="1"/>
    <xf numFmtId="0" fontId="1" fillId="31" borderId="0" xfId="0" applyFont="1" applyFill="1"/>
    <xf numFmtId="0" fontId="1" fillId="32" borderId="0" xfId="0" applyFont="1" applyFill="1"/>
    <xf numFmtId="0" fontId="0" fillId="0" borderId="0" xfId="0" applyAlignment="1">
      <alignment horizontal="left" vertical="top"/>
    </xf>
    <xf numFmtId="0" fontId="0" fillId="0" borderId="0" xfId="0" applyAlignment="1">
      <alignment horizontal="left" vertical="top" wrapText="1"/>
    </xf>
    <xf numFmtId="0" fontId="1" fillId="33" borderId="0" xfId="0" applyFont="1" applyFill="1"/>
    <xf numFmtId="0" fontId="0" fillId="0" borderId="56" xfId="0" applyBorder="1"/>
    <xf numFmtId="0" fontId="17" fillId="0" borderId="56" xfId="0" applyFont="1" applyBorder="1" applyAlignment="1">
      <alignment horizontal="left"/>
    </xf>
    <xf numFmtId="0" fontId="17" fillId="0" borderId="56" xfId="0" applyFont="1" applyBorder="1"/>
    <xf numFmtId="164" fontId="1" fillId="19" borderId="38" xfId="0" applyNumberFormat="1" applyFont="1" applyFill="1" applyBorder="1" applyAlignment="1">
      <alignment horizontal="center" vertical="center"/>
    </xf>
    <xf numFmtId="164" fontId="1" fillId="19" borderId="0" xfId="0" applyNumberFormat="1" applyFont="1" applyFill="1" applyAlignment="1">
      <alignment horizontal="center"/>
    </xf>
    <xf numFmtId="1" fontId="5" fillId="2" borderId="31" xfId="0" applyNumberFormat="1" applyFont="1" applyFill="1" applyBorder="1" applyAlignment="1">
      <alignment horizontal="center" vertical="center"/>
    </xf>
    <xf numFmtId="0" fontId="1" fillId="0" borderId="28" xfId="0" applyFont="1" applyBorder="1" applyAlignment="1">
      <alignment horizontal="right"/>
    </xf>
    <xf numFmtId="0" fontId="11" fillId="0" borderId="30" xfId="0" applyFont="1" applyBorder="1" applyAlignment="1">
      <alignment horizontal="right"/>
    </xf>
    <xf numFmtId="0" fontId="4" fillId="4" borderId="32" xfId="0" applyFont="1" applyFill="1" applyBorder="1" applyAlignment="1">
      <alignment horizontal="left"/>
    </xf>
    <xf numFmtId="0" fontId="4" fillId="4" borderId="23" xfId="0" applyFont="1" applyFill="1" applyBorder="1" applyAlignment="1">
      <alignment horizontal="left"/>
    </xf>
    <xf numFmtId="164" fontId="5" fillId="19" borderId="38" xfId="0" applyNumberFormat="1" applyFont="1" applyFill="1" applyBorder="1" applyAlignment="1">
      <alignment horizontal="center" vertical="center"/>
    </xf>
    <xf numFmtId="164" fontId="1" fillId="19" borderId="53" xfId="0" applyNumberFormat="1" applyFont="1" applyFill="1" applyBorder="1" applyAlignment="1">
      <alignment horizontal="center" vertical="center"/>
    </xf>
    <xf numFmtId="0" fontId="1" fillId="0" borderId="0" xfId="0" applyFont="1" applyAlignment="1">
      <alignment vertical="top" wrapText="1"/>
    </xf>
    <xf numFmtId="0" fontId="1" fillId="0" borderId="0" xfId="0" applyFont="1" applyAlignment="1">
      <alignment horizontal="left" vertical="top" wrapText="1"/>
    </xf>
    <xf numFmtId="0" fontId="1" fillId="4" borderId="6" xfId="0" applyFont="1" applyFill="1" applyBorder="1" applyAlignment="1">
      <alignment horizontal="left" vertical="top" wrapText="1"/>
    </xf>
    <xf numFmtId="0" fontId="0" fillId="0" borderId="22" xfId="0" applyBorder="1" applyAlignment="1">
      <alignment horizontal="left" vertical="top" wrapText="1"/>
    </xf>
    <xf numFmtId="0" fontId="0" fillId="0" borderId="34" xfId="0" applyBorder="1" applyAlignment="1">
      <alignment horizontal="left" vertical="top" wrapText="1"/>
    </xf>
    <xf numFmtId="0" fontId="0" fillId="0" borderId="24" xfId="0" applyBorder="1" applyAlignment="1">
      <alignment horizontal="left" vertical="top" wrapText="1"/>
    </xf>
    <xf numFmtId="0" fontId="0" fillId="0" borderId="75" xfId="0" applyBorder="1" applyAlignment="1">
      <alignment horizontal="left" vertical="top" wrapText="1"/>
    </xf>
    <xf numFmtId="0" fontId="0" fillId="0" borderId="25" xfId="0" applyBorder="1" applyAlignment="1">
      <alignment horizontal="left" vertical="top" wrapText="1"/>
    </xf>
    <xf numFmtId="0" fontId="1" fillId="22" borderId="69" xfId="0" applyFont="1" applyFill="1" applyBorder="1" applyAlignment="1">
      <alignment wrapText="1"/>
    </xf>
    <xf numFmtId="0" fontId="0" fillId="0" borderId="30" xfId="0" applyFont="1" applyBorder="1" applyAlignment="1">
      <alignment vertical="center" wrapText="1"/>
    </xf>
    <xf numFmtId="0" fontId="1" fillId="4" borderId="0" xfId="0" applyFont="1" applyFill="1"/>
    <xf numFmtId="0" fontId="1" fillId="4" borderId="0" xfId="0" applyFont="1" applyFill="1" applyAlignment="1">
      <alignment wrapText="1"/>
    </xf>
    <xf numFmtId="0" fontId="0" fillId="23" borderId="63" xfId="0" applyFont="1" applyFill="1" applyBorder="1"/>
    <xf numFmtId="0" fontId="0" fillId="23" borderId="62" xfId="0" applyFont="1" applyFill="1" applyBorder="1"/>
    <xf numFmtId="0" fontId="0" fillId="20" borderId="63" xfId="0" applyFont="1" applyFill="1" applyBorder="1"/>
    <xf numFmtId="0" fontId="0" fillId="19" borderId="63" xfId="0" applyFont="1" applyFill="1" applyBorder="1" applyAlignment="1">
      <alignment wrapText="1"/>
    </xf>
    <xf numFmtId="0" fontId="0" fillId="20" borderId="63" xfId="0" applyFont="1" applyFill="1" applyBorder="1" applyAlignment="1">
      <alignment wrapText="1"/>
    </xf>
    <xf numFmtId="0" fontId="0" fillId="19" borderId="69" xfId="0" applyFont="1" applyFill="1" applyBorder="1" applyAlignment="1">
      <alignment wrapText="1"/>
    </xf>
    <xf numFmtId="0" fontId="0" fillId="22" borderId="63" xfId="0" applyFont="1" applyFill="1" applyBorder="1"/>
    <xf numFmtId="0" fontId="1" fillId="23" borderId="69" xfId="0" applyFont="1" applyFill="1" applyBorder="1"/>
    <xf numFmtId="0" fontId="10" fillId="0" borderId="64" xfId="0" applyFont="1" applyBorder="1"/>
    <xf numFmtId="0" fontId="0" fillId="0" borderId="0" xfId="0" applyAlignment="1">
      <alignment horizontal="left" vertical="top"/>
    </xf>
    <xf numFmtId="0" fontId="0" fillId="0" borderId="0" xfId="0" applyBorder="1" applyAlignment="1">
      <alignment horizontal="left" vertical="top" wrapText="1"/>
    </xf>
    <xf numFmtId="0" fontId="0" fillId="0" borderId="0" xfId="0" applyAlignment="1">
      <alignment horizontal="left" vertical="top" wrapText="1"/>
    </xf>
    <xf numFmtId="0" fontId="1" fillId="4" borderId="24" xfId="0" applyFont="1" applyFill="1" applyBorder="1" applyAlignment="1">
      <alignment vertical="top" wrapText="1"/>
    </xf>
    <xf numFmtId="0" fontId="1" fillId="4" borderId="32" xfId="0" applyFont="1" applyFill="1" applyBorder="1" applyAlignment="1">
      <alignment vertical="top" wrapText="1"/>
    </xf>
    <xf numFmtId="0" fontId="1" fillId="4" borderId="34" xfId="0" applyFont="1" applyFill="1" applyBorder="1" applyAlignment="1">
      <alignment horizontal="left" vertical="top" wrapText="1"/>
    </xf>
    <xf numFmtId="0" fontId="1" fillId="4" borderId="34" xfId="0" applyFont="1" applyFill="1" applyBorder="1" applyAlignment="1">
      <alignment vertical="top" wrapText="1"/>
    </xf>
    <xf numFmtId="0" fontId="1" fillId="4" borderId="23" xfId="0" applyFont="1" applyFill="1" applyBorder="1" applyAlignment="1">
      <alignment vertical="top" wrapText="1"/>
    </xf>
    <xf numFmtId="0" fontId="5" fillId="4" borderId="32" xfId="0" applyFont="1" applyFill="1" applyBorder="1" applyAlignment="1">
      <alignment vertical="top" wrapText="1"/>
    </xf>
    <xf numFmtId="0" fontId="12" fillId="9" borderId="13" xfId="1" applyBorder="1" applyAlignment="1">
      <alignment vertical="top" wrapText="1"/>
    </xf>
    <xf numFmtId="0" fontId="12" fillId="9" borderId="33" xfId="1" applyBorder="1" applyAlignment="1">
      <alignment vertical="top" wrapText="1"/>
    </xf>
    <xf numFmtId="0" fontId="1" fillId="4" borderId="22" xfId="0" applyFont="1" applyFill="1" applyBorder="1" applyAlignment="1">
      <alignment vertical="top" wrapText="1"/>
    </xf>
    <xf numFmtId="0" fontId="12" fillId="9" borderId="9" xfId="1" applyBorder="1" applyAlignment="1">
      <alignment vertical="top" wrapText="1"/>
    </xf>
    <xf numFmtId="0" fontId="4" fillId="0" borderId="74" xfId="0" applyFont="1" applyBorder="1" applyAlignment="1">
      <alignment horizontal="left" vertical="top" wrapText="1"/>
    </xf>
    <xf numFmtId="0" fontId="4" fillId="0" borderId="39" xfId="0" applyFont="1" applyBorder="1" applyAlignment="1">
      <alignment horizontal="left" vertical="top" wrapText="1"/>
    </xf>
    <xf numFmtId="0" fontId="1" fillId="4" borderId="86" xfId="0" applyFont="1" applyFill="1" applyBorder="1" applyAlignment="1">
      <alignment horizontal="left" wrapText="1"/>
    </xf>
    <xf numFmtId="0" fontId="1" fillId="4" borderId="79" xfId="0" applyFont="1" applyFill="1" applyBorder="1" applyAlignment="1">
      <alignment wrapText="1"/>
    </xf>
    <xf numFmtId="0" fontId="1" fillId="4" borderId="34" xfId="0" applyFont="1" applyFill="1" applyBorder="1" applyAlignment="1">
      <alignment horizontal="left" vertical="top" wrapText="1"/>
    </xf>
    <xf numFmtId="0" fontId="1" fillId="0" borderId="0" xfId="0" applyFont="1" applyAlignment="1">
      <alignment horizontal="center"/>
    </xf>
    <xf numFmtId="0" fontId="0" fillId="4" borderId="32" xfId="0" applyFill="1" applyBorder="1"/>
    <xf numFmtId="0" fontId="0" fillId="0" borderId="1" xfId="0" applyBorder="1" applyAlignment="1">
      <alignment vertical="top"/>
    </xf>
    <xf numFmtId="0" fontId="0" fillId="0" borderId="1" xfId="0" applyBorder="1"/>
    <xf numFmtId="0" fontId="0" fillId="0" borderId="1" xfId="0" applyBorder="1" applyAlignment="1">
      <alignment horizontal="left" vertical="top"/>
    </xf>
    <xf numFmtId="0" fontId="0" fillId="0" borderId="3" xfId="0" applyBorder="1" applyAlignment="1">
      <alignment vertical="top"/>
    </xf>
    <xf numFmtId="0" fontId="0" fillId="0" borderId="3" xfId="0" applyBorder="1"/>
    <xf numFmtId="0" fontId="1" fillId="4" borderId="14" xfId="0" applyFont="1" applyFill="1" applyBorder="1"/>
    <xf numFmtId="0" fontId="1" fillId="4" borderId="27" xfId="0" applyFont="1" applyFill="1" applyBorder="1" applyAlignment="1"/>
    <xf numFmtId="0" fontId="0" fillId="0" borderId="3" xfId="0" applyBorder="1" applyAlignment="1">
      <alignment horizontal="left" vertical="top"/>
    </xf>
    <xf numFmtId="0" fontId="0" fillId="0" borderId="5" xfId="0" applyBorder="1" applyAlignment="1">
      <alignment vertical="top"/>
    </xf>
    <xf numFmtId="0" fontId="0" fillId="0" borderId="2" xfId="0" applyBorder="1"/>
    <xf numFmtId="0" fontId="0" fillId="0" borderId="2" xfId="0" applyBorder="1" applyAlignment="1">
      <alignment vertical="top"/>
    </xf>
    <xf numFmtId="0" fontId="0" fillId="0" borderId="5" xfId="0" applyBorder="1" applyAlignment="1">
      <alignment horizontal="left" vertical="top"/>
    </xf>
    <xf numFmtId="0" fontId="0" fillId="0" borderId="2" xfId="0" applyBorder="1" applyAlignment="1">
      <alignment horizontal="left" vertical="top"/>
    </xf>
    <xf numFmtId="0" fontId="0" fillId="0" borderId="36" xfId="0" applyBorder="1" applyAlignment="1">
      <alignment horizontal="left" vertical="top"/>
    </xf>
    <xf numFmtId="0" fontId="0" fillId="0" borderId="36" xfId="0" applyBorder="1" applyAlignment="1">
      <alignment vertical="top"/>
    </xf>
    <xf numFmtId="0" fontId="0" fillId="0" borderId="74" xfId="0" applyBorder="1" applyAlignment="1">
      <alignment vertical="top"/>
    </xf>
    <xf numFmtId="0" fontId="1" fillId="0" borderId="36" xfId="0" applyFont="1" applyBorder="1" applyAlignment="1">
      <alignment horizontal="left" vertical="top"/>
    </xf>
    <xf numFmtId="0" fontId="1" fillId="0" borderId="1" xfId="0" applyFont="1" applyBorder="1" applyAlignment="1">
      <alignment horizontal="left" vertical="top"/>
    </xf>
    <xf numFmtId="0" fontId="0" fillId="0" borderId="36" xfId="0" applyFont="1" applyBorder="1" applyAlignment="1">
      <alignment horizontal="left" vertical="top"/>
    </xf>
    <xf numFmtId="0" fontId="1" fillId="4" borderId="32" xfId="0" applyFont="1" applyFill="1" applyBorder="1"/>
    <xf numFmtId="0" fontId="1" fillId="4" borderId="22" xfId="0" applyFont="1" applyFill="1" applyBorder="1"/>
    <xf numFmtId="0" fontId="5" fillId="4" borderId="24" xfId="0" applyFont="1" applyFill="1" applyBorder="1" applyAlignment="1">
      <alignment horizontal="left" vertical="top"/>
    </xf>
    <xf numFmtId="0" fontId="5" fillId="4" borderId="32" xfId="0" applyFont="1" applyFill="1" applyBorder="1" applyAlignment="1">
      <alignment horizontal="left" vertical="top"/>
    </xf>
    <xf numFmtId="0" fontId="0" fillId="0" borderId="5" xfId="0" applyBorder="1"/>
    <xf numFmtId="0" fontId="0" fillId="0" borderId="10" xfId="0" applyBorder="1"/>
    <xf numFmtId="0" fontId="0" fillId="0" borderId="9" xfId="0" applyBorder="1" applyAlignment="1">
      <alignment horizontal="left" wrapText="1"/>
    </xf>
    <xf numFmtId="0" fontId="1" fillId="4" borderId="45" xfId="0" applyFont="1" applyFill="1" applyBorder="1" applyAlignment="1">
      <alignment horizontal="left" wrapText="1"/>
    </xf>
    <xf numFmtId="0" fontId="0" fillId="0" borderId="12" xfId="0" applyBorder="1" applyAlignment="1">
      <alignment vertical="top"/>
    </xf>
    <xf numFmtId="0" fontId="0" fillId="20" borderId="9" xfId="0" applyFill="1" applyBorder="1" applyAlignment="1">
      <alignment horizontal="left" vertical="top" wrapText="1"/>
    </xf>
    <xf numFmtId="0" fontId="0" fillId="19" borderId="33" xfId="0" applyFill="1" applyBorder="1" applyAlignment="1">
      <alignment horizontal="left" vertical="top" wrapText="1"/>
    </xf>
    <xf numFmtId="0" fontId="0" fillId="20" borderId="33" xfId="0" applyFill="1" applyBorder="1" applyAlignment="1">
      <alignment horizontal="left" vertical="top" wrapText="1"/>
    </xf>
    <xf numFmtId="0" fontId="0" fillId="15" borderId="33" xfId="0" applyFill="1" applyBorder="1" applyAlignment="1">
      <alignment horizontal="left" vertical="top" wrapText="1"/>
    </xf>
    <xf numFmtId="0" fontId="0" fillId="18" borderId="33" xfId="0" applyFill="1" applyBorder="1" applyAlignment="1">
      <alignment horizontal="left" vertical="top" wrapText="1"/>
    </xf>
    <xf numFmtId="0" fontId="0" fillId="27" borderId="33" xfId="0" applyFill="1" applyBorder="1" applyAlignment="1">
      <alignment horizontal="left" vertical="top" wrapText="1"/>
    </xf>
    <xf numFmtId="0" fontId="0" fillId="25" borderId="33" xfId="0" applyFill="1" applyBorder="1" applyAlignment="1">
      <alignment horizontal="left" vertical="top" wrapText="1"/>
    </xf>
    <xf numFmtId="0" fontId="0" fillId="28" borderId="33" xfId="0" applyFill="1" applyBorder="1" applyAlignment="1">
      <alignment horizontal="left" vertical="top" wrapText="1"/>
    </xf>
    <xf numFmtId="0" fontId="0" fillId="21" borderId="33" xfId="0" applyFill="1" applyBorder="1" applyAlignment="1">
      <alignment horizontal="left" vertical="top" wrapText="1"/>
    </xf>
    <xf numFmtId="0" fontId="0" fillId="25" borderId="11" xfId="0" applyFill="1" applyBorder="1" applyAlignment="1">
      <alignment horizontal="left" vertical="top" wrapText="1"/>
    </xf>
    <xf numFmtId="0" fontId="16" fillId="0" borderId="8" xfId="0" applyFont="1" applyBorder="1" applyAlignment="1">
      <alignment horizontal="left" vertical="top" textRotation="90" wrapText="1"/>
    </xf>
    <xf numFmtId="0" fontId="0" fillId="0" borderId="0" xfId="0" applyAlignment="1">
      <alignment horizontal="left" vertical="top" wrapText="1"/>
    </xf>
    <xf numFmtId="0" fontId="0" fillId="0" borderId="0" xfId="0" applyAlignment="1">
      <alignment horizontal="left" vertical="top"/>
    </xf>
    <xf numFmtId="0" fontId="0" fillId="0" borderId="38" xfId="0" applyBorder="1" applyAlignment="1">
      <alignment horizontal="left" vertical="top"/>
    </xf>
    <xf numFmtId="0" fontId="0" fillId="0" borderId="53" xfId="0" applyBorder="1" applyAlignment="1">
      <alignment horizontal="left" wrapText="1"/>
    </xf>
    <xf numFmtId="0" fontId="1" fillId="0" borderId="2" xfId="0" applyFont="1" applyBorder="1" applyAlignment="1">
      <alignment horizontal="left" vertical="top"/>
    </xf>
    <xf numFmtId="0" fontId="1" fillId="4" borderId="93" xfId="0" applyFont="1" applyFill="1" applyBorder="1" applyAlignment="1"/>
    <xf numFmtId="0" fontId="1" fillId="4" borderId="85" xfId="0" applyFont="1" applyFill="1" applyBorder="1" applyAlignment="1"/>
    <xf numFmtId="0" fontId="0" fillId="0" borderId="95" xfId="0" applyBorder="1" applyAlignment="1">
      <alignment horizontal="left" vertical="top"/>
    </xf>
    <xf numFmtId="0" fontId="0" fillId="0" borderId="0" xfId="0" applyBorder="1" applyAlignment="1">
      <alignment horizontal="left" vertical="top"/>
    </xf>
    <xf numFmtId="0" fontId="1" fillId="4" borderId="94" xfId="0" applyFont="1" applyFill="1" applyBorder="1" applyAlignment="1">
      <alignment wrapText="1"/>
    </xf>
    <xf numFmtId="0" fontId="0" fillId="0" borderId="96" xfId="0" applyBorder="1" applyAlignment="1">
      <alignment horizontal="left" vertical="top" wrapText="1"/>
    </xf>
    <xf numFmtId="0" fontId="1" fillId="8" borderId="10" xfId="0" applyFont="1" applyFill="1" applyBorder="1" applyAlignment="1">
      <alignment horizontal="center"/>
    </xf>
    <xf numFmtId="0" fontId="1" fillId="8" borderId="2" xfId="0" applyFont="1" applyFill="1" applyBorder="1" applyAlignment="1">
      <alignment horizontal="center"/>
    </xf>
    <xf numFmtId="0" fontId="1" fillId="8" borderId="11" xfId="0" applyFont="1" applyFill="1" applyBorder="1" applyAlignment="1">
      <alignment horizontal="center"/>
    </xf>
    <xf numFmtId="0" fontId="1" fillId="8" borderId="93" xfId="0" applyFont="1" applyFill="1" applyBorder="1"/>
    <xf numFmtId="0" fontId="4" fillId="7" borderId="12" xfId="0" applyFont="1" applyFill="1" applyBorder="1" applyAlignment="1">
      <alignment horizontal="center"/>
    </xf>
    <xf numFmtId="0" fontId="0" fillId="0" borderId="3" xfId="0" applyBorder="1" applyAlignment="1">
      <alignment horizontal="center"/>
    </xf>
    <xf numFmtId="0" fontId="4" fillId="7" borderId="3" xfId="0" applyFont="1" applyFill="1" applyBorder="1" applyAlignment="1">
      <alignment horizontal="center"/>
    </xf>
    <xf numFmtId="2" fontId="4" fillId="7" borderId="3" xfId="0" applyNumberFormat="1" applyFont="1" applyFill="1" applyBorder="1" applyAlignment="1">
      <alignment horizontal="center"/>
    </xf>
    <xf numFmtId="2" fontId="4" fillId="7" borderId="13" xfId="0" applyNumberFormat="1" applyFont="1" applyFill="1" applyBorder="1" applyAlignment="1">
      <alignment horizontal="center"/>
    </xf>
    <xf numFmtId="2" fontId="0" fillId="7" borderId="75" xfId="0" applyNumberFormat="1" applyFill="1" applyBorder="1" applyAlignment="1">
      <alignment horizontal="center"/>
    </xf>
    <xf numFmtId="0" fontId="1" fillId="8" borderId="32" xfId="0" applyFont="1" applyFill="1" applyBorder="1"/>
    <xf numFmtId="0" fontId="4" fillId="7" borderId="39" xfId="0" applyFont="1" applyFill="1" applyBorder="1" applyAlignment="1">
      <alignment horizontal="center"/>
    </xf>
    <xf numFmtId="0" fontId="0" fillId="0" borderId="1" xfId="0" applyBorder="1" applyAlignment="1">
      <alignment horizontal="center"/>
    </xf>
    <xf numFmtId="0" fontId="4" fillId="7" borderId="1" xfId="0" applyFont="1" applyFill="1" applyBorder="1" applyAlignment="1">
      <alignment horizontal="center"/>
    </xf>
    <xf numFmtId="2" fontId="4" fillId="7" borderId="1" xfId="0" applyNumberFormat="1" applyFont="1" applyFill="1" applyBorder="1" applyAlignment="1">
      <alignment horizontal="center"/>
    </xf>
    <xf numFmtId="2" fontId="4" fillId="7" borderId="33" xfId="0" applyNumberFormat="1" applyFont="1" applyFill="1" applyBorder="1" applyAlignment="1">
      <alignment horizontal="center"/>
    </xf>
    <xf numFmtId="2" fontId="0" fillId="7" borderId="55" xfId="0" applyNumberFormat="1" applyFill="1" applyBorder="1" applyAlignment="1">
      <alignment horizontal="center"/>
    </xf>
    <xf numFmtId="0" fontId="1" fillId="8" borderId="87" xfId="0" applyFont="1" applyFill="1" applyBorder="1"/>
    <xf numFmtId="0" fontId="4" fillId="7" borderId="10" xfId="0" applyFont="1" applyFill="1" applyBorder="1" applyAlignment="1">
      <alignment horizontal="center"/>
    </xf>
    <xf numFmtId="0" fontId="0" fillId="0" borderId="2" xfId="0" applyBorder="1" applyAlignment="1">
      <alignment horizontal="center"/>
    </xf>
    <xf numFmtId="0" fontId="4" fillId="7" borderId="2" xfId="0" applyFont="1" applyFill="1" applyBorder="1" applyAlignment="1">
      <alignment horizontal="center"/>
    </xf>
    <xf numFmtId="2" fontId="4" fillId="7" borderId="2" xfId="0" applyNumberFormat="1" applyFont="1" applyFill="1" applyBorder="1" applyAlignment="1">
      <alignment horizontal="center"/>
    </xf>
    <xf numFmtId="2" fontId="4" fillId="7" borderId="11" xfId="0" applyNumberFormat="1" applyFont="1" applyFill="1" applyBorder="1" applyAlignment="1">
      <alignment horizontal="center"/>
    </xf>
    <xf numFmtId="2" fontId="0" fillId="7" borderId="47" xfId="0" applyNumberFormat="1" applyFill="1" applyBorder="1" applyAlignment="1">
      <alignment horizontal="center"/>
    </xf>
    <xf numFmtId="0" fontId="0" fillId="8" borderId="87" xfId="0" applyFill="1" applyBorder="1"/>
    <xf numFmtId="0" fontId="0" fillId="8" borderId="25" xfId="0" applyFill="1" applyBorder="1"/>
    <xf numFmtId="0" fontId="0" fillId="0" borderId="0" xfId="0" applyBorder="1" applyAlignment="1">
      <alignment horizontal="left" vertical="top" wrapText="1"/>
    </xf>
    <xf numFmtId="0" fontId="0" fillId="0" borderId="0" xfId="0" applyAlignment="1">
      <alignment horizontal="left" vertical="top" wrapText="1"/>
    </xf>
    <xf numFmtId="0" fontId="1" fillId="0" borderId="0" xfId="0" applyFont="1" applyAlignment="1">
      <alignment horizontal="center"/>
    </xf>
    <xf numFmtId="0" fontId="0" fillId="0" borderId="40" xfId="0" applyFill="1" applyBorder="1" applyAlignment="1">
      <alignment horizontal="left" vertical="top" wrapText="1"/>
    </xf>
    <xf numFmtId="0" fontId="13" fillId="10" borderId="40" xfId="2" applyBorder="1" applyAlignment="1">
      <alignment horizontal="left" vertical="top" wrapText="1"/>
    </xf>
    <xf numFmtId="0" fontId="12" fillId="9" borderId="17" xfId="1" applyBorder="1" applyAlignment="1">
      <alignment horizontal="left" vertical="top" wrapText="1"/>
    </xf>
    <xf numFmtId="0" fontId="16" fillId="4" borderId="14" xfId="0" applyFont="1" applyFill="1" applyBorder="1" applyAlignment="1">
      <alignment horizontal="left" vertical="top" textRotation="90" wrapText="1"/>
    </xf>
    <xf numFmtId="0" fontId="0" fillId="0" borderId="22" xfId="0" applyNumberFormat="1" applyBorder="1" applyAlignment="1">
      <alignment horizontal="left" vertical="top" wrapText="1"/>
    </xf>
    <xf numFmtId="0" fontId="0" fillId="0" borderId="32" xfId="0" applyNumberFormat="1" applyBorder="1" applyAlignment="1">
      <alignment horizontal="left" vertical="top" wrapText="1"/>
    </xf>
    <xf numFmtId="0" fontId="0" fillId="0" borderId="34" xfId="0" applyNumberFormat="1" applyBorder="1" applyAlignment="1">
      <alignment horizontal="left" vertical="top" wrapText="1"/>
    </xf>
    <xf numFmtId="0" fontId="0" fillId="0" borderId="23" xfId="0" applyNumberFormat="1" applyBorder="1" applyAlignment="1">
      <alignment horizontal="left" vertical="top" wrapText="1"/>
    </xf>
    <xf numFmtId="0" fontId="0" fillId="0" borderId="30" xfId="0" applyNumberFormat="1" applyBorder="1" applyAlignment="1">
      <alignment horizontal="left" vertical="top" wrapText="1"/>
    </xf>
    <xf numFmtId="0" fontId="0" fillId="0" borderId="0" xfId="0" applyAlignment="1">
      <alignment horizontal="left" vertical="top" wrapText="1"/>
    </xf>
    <xf numFmtId="0" fontId="0" fillId="7" borderId="45" xfId="0" applyFont="1" applyFill="1" applyBorder="1" applyAlignment="1">
      <alignment horizontal="left"/>
    </xf>
    <xf numFmtId="0" fontId="0" fillId="0" borderId="0" xfId="0" applyBorder="1" applyAlignment="1">
      <alignment horizontal="left" vertical="top" wrapText="1"/>
    </xf>
    <xf numFmtId="0" fontId="0" fillId="0" borderId="92" xfId="0" applyBorder="1" applyAlignment="1">
      <alignment horizontal="left" vertical="top"/>
    </xf>
    <xf numFmtId="0" fontId="0" fillId="0" borderId="91" xfId="0" applyBorder="1" applyAlignment="1">
      <alignment horizontal="left" vertical="top"/>
    </xf>
    <xf numFmtId="0" fontId="0" fillId="0" borderId="77" xfId="0" applyBorder="1" applyAlignment="1">
      <alignment horizontal="left" vertical="top"/>
    </xf>
    <xf numFmtId="0" fontId="0" fillId="0" borderId="74" xfId="0" applyBorder="1" applyAlignment="1">
      <alignment horizontal="left" vertical="top"/>
    </xf>
    <xf numFmtId="0" fontId="0" fillId="0" borderId="39" xfId="0" applyBorder="1" applyAlignment="1">
      <alignment horizontal="left" vertical="top"/>
    </xf>
    <xf numFmtId="0" fontId="0" fillId="0" borderId="10" xfId="0" applyBorder="1" applyAlignment="1">
      <alignment horizontal="left" vertical="top"/>
    </xf>
    <xf numFmtId="0" fontId="0" fillId="0" borderId="12" xfId="0" applyBorder="1" applyAlignment="1">
      <alignment horizontal="left" vertical="top"/>
    </xf>
    <xf numFmtId="0" fontId="0" fillId="0" borderId="44" xfId="0" applyBorder="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96" xfId="0" applyBorder="1" applyAlignment="1">
      <alignment horizontal="left" vertical="top"/>
    </xf>
    <xf numFmtId="0" fontId="13" fillId="10" borderId="40" xfId="2" applyBorder="1" applyAlignment="1">
      <alignment horizontal="center" vertical="top" wrapText="1"/>
    </xf>
    <xf numFmtId="0" fontId="13" fillId="10" borderId="55" xfId="2" applyBorder="1" applyAlignment="1">
      <alignment horizontal="center" vertical="top" wrapText="1"/>
    </xf>
    <xf numFmtId="0" fontId="13" fillId="10" borderId="16" xfId="2" applyBorder="1" applyAlignment="1">
      <alignment horizontal="center" vertical="top" wrapText="1"/>
    </xf>
    <xf numFmtId="0" fontId="13" fillId="10" borderId="47" xfId="2" applyBorder="1" applyAlignment="1">
      <alignment horizontal="center" vertical="top" wrapText="1"/>
    </xf>
    <xf numFmtId="0" fontId="2" fillId="3" borderId="22"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15" fillId="12" borderId="89" xfId="4" applyBorder="1" applyAlignment="1">
      <alignment horizontal="left"/>
    </xf>
    <xf numFmtId="0" fontId="15" fillId="12" borderId="90" xfId="4" applyBorder="1" applyAlignment="1">
      <alignment horizontal="left"/>
    </xf>
    <xf numFmtId="0" fontId="4" fillId="9" borderId="14" xfId="1" applyFont="1" applyBorder="1" applyAlignment="1">
      <alignment horizontal="left"/>
    </xf>
    <xf numFmtId="0" fontId="4" fillId="9" borderId="45" xfId="1" applyFont="1" applyBorder="1" applyAlignment="1">
      <alignment horizontal="left"/>
    </xf>
    <xf numFmtId="0" fontId="1" fillId="4" borderId="26" xfId="0" quotePrefix="1" applyFont="1" applyFill="1" applyBorder="1" applyAlignment="1">
      <alignment horizontal="left" vertical="center" wrapText="1"/>
    </xf>
    <xf numFmtId="0" fontId="0" fillId="4" borderId="7" xfId="0" applyFont="1" applyFill="1" applyBorder="1" applyAlignment="1">
      <alignment horizontal="center"/>
    </xf>
    <xf numFmtId="0" fontId="0" fillId="4" borderId="4" xfId="0" applyFont="1" applyFill="1" applyBorder="1" applyAlignment="1">
      <alignment horizontal="center"/>
    </xf>
    <xf numFmtId="0" fontId="0" fillId="4" borderId="8" xfId="0" applyFont="1" applyFill="1" applyBorder="1" applyAlignment="1">
      <alignment horizontal="center"/>
    </xf>
    <xf numFmtId="0" fontId="0" fillId="0" borderId="7" xfId="0" applyFont="1" applyBorder="1" applyAlignment="1">
      <alignment horizontal="center"/>
    </xf>
    <xf numFmtId="0" fontId="0" fillId="0" borderId="4" xfId="0" applyFont="1" applyBorder="1" applyAlignment="1">
      <alignment horizontal="center"/>
    </xf>
    <xf numFmtId="0" fontId="0" fillId="0" borderId="8" xfId="0" applyFont="1" applyBorder="1" applyAlignment="1">
      <alignment horizontal="center"/>
    </xf>
    <xf numFmtId="0" fontId="0" fillId="0" borderId="39" xfId="0" applyFont="1" applyBorder="1" applyAlignment="1">
      <alignment horizontal="center"/>
    </xf>
    <xf numFmtId="0" fontId="0" fillId="0" borderId="1" xfId="0" applyFont="1" applyBorder="1" applyAlignment="1">
      <alignment horizontal="center"/>
    </xf>
    <xf numFmtId="0" fontId="0" fillId="0" borderId="33" xfId="0" applyFont="1" applyBorder="1" applyAlignment="1">
      <alignment horizontal="center"/>
    </xf>
    <xf numFmtId="0" fontId="0" fillId="0" borderId="10" xfId="0" applyFont="1" applyBorder="1" applyAlignment="1">
      <alignment horizontal="center"/>
    </xf>
    <xf numFmtId="0" fontId="0" fillId="0" borderId="2" xfId="0" applyFont="1" applyBorder="1" applyAlignment="1">
      <alignment horizontal="center"/>
    </xf>
    <xf numFmtId="0" fontId="0" fillId="0" borderId="11" xfId="0" applyFont="1" applyBorder="1" applyAlignment="1">
      <alignment horizontal="center"/>
    </xf>
    <xf numFmtId="164" fontId="0" fillId="19" borderId="0" xfId="0" applyNumberFormat="1" applyFill="1" applyAlignment="1">
      <alignment horizontal="left" vertical="top" wrapText="1"/>
    </xf>
    <xf numFmtId="0" fontId="0" fillId="0" borderId="77" xfId="0" applyFont="1" applyBorder="1" applyAlignment="1">
      <alignment horizontal="center"/>
    </xf>
    <xf numFmtId="0" fontId="0" fillId="0" borderId="88" xfId="0" applyFont="1" applyBorder="1" applyAlignment="1">
      <alignment horizontal="center"/>
    </xf>
    <xf numFmtId="0" fontId="0" fillId="0" borderId="79" xfId="0" applyFont="1" applyBorder="1" applyAlignment="1">
      <alignment horizontal="center"/>
    </xf>
    <xf numFmtId="0" fontId="0" fillId="7" borderId="7" xfId="0" applyFont="1" applyFill="1" applyBorder="1" applyAlignment="1">
      <alignment horizontal="center"/>
    </xf>
    <xf numFmtId="0" fontId="0" fillId="7" borderId="4" xfId="0" applyFont="1" applyFill="1" applyBorder="1" applyAlignment="1">
      <alignment horizontal="center"/>
    </xf>
    <xf numFmtId="0" fontId="0" fillId="7" borderId="8" xfId="0" applyFont="1" applyFill="1" applyBorder="1" applyAlignment="1">
      <alignment horizontal="center"/>
    </xf>
    <xf numFmtId="0" fontId="0" fillId="0" borderId="17" xfId="0" applyFont="1" applyBorder="1" applyAlignment="1">
      <alignment horizontal="center"/>
    </xf>
    <xf numFmtId="0" fontId="0" fillId="0" borderId="57" xfId="0" applyFont="1" applyBorder="1" applyAlignment="1">
      <alignment horizontal="center"/>
    </xf>
    <xf numFmtId="0" fontId="0" fillId="0" borderId="54" xfId="0" applyFont="1" applyBorder="1" applyAlignment="1">
      <alignment horizontal="center"/>
    </xf>
    <xf numFmtId="0" fontId="1" fillId="8" borderId="29" xfId="0" applyFont="1" applyFill="1" applyBorder="1" applyAlignment="1">
      <alignment horizontal="center" vertical="center" wrapText="1"/>
    </xf>
    <xf numFmtId="0" fontId="1" fillId="8" borderId="30" xfId="0" applyFont="1" applyFill="1" applyBorder="1" applyAlignment="1">
      <alignment horizontal="center" vertical="center"/>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15" xfId="0" applyBorder="1" applyAlignment="1">
      <alignment horizontal="left" vertical="top"/>
    </xf>
    <xf numFmtId="0" fontId="0" fillId="0" borderId="87" xfId="0" applyBorder="1" applyAlignment="1">
      <alignment horizontal="left" vertical="top"/>
    </xf>
    <xf numFmtId="0" fontId="0" fillId="0" borderId="40" xfId="0" applyBorder="1" applyAlignment="1">
      <alignment horizontal="left" vertical="top"/>
    </xf>
    <xf numFmtId="0" fontId="0" fillId="0" borderId="42"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1" fillId="8" borderId="28" xfId="0" applyFont="1" applyFill="1" applyBorder="1" applyAlignment="1">
      <alignment horizontal="center" vertical="center" wrapText="1"/>
    </xf>
    <xf numFmtId="0" fontId="1" fillId="8" borderId="15" xfId="0" applyFont="1" applyFill="1" applyBorder="1" applyAlignment="1">
      <alignment horizontal="center"/>
    </xf>
    <xf numFmtId="0" fontId="1" fillId="8" borderId="80" xfId="0" applyFont="1" applyFill="1" applyBorder="1" applyAlignment="1">
      <alignment horizontal="center"/>
    </xf>
    <xf numFmtId="0" fontId="1" fillId="8" borderId="75" xfId="0" applyFont="1" applyFill="1" applyBorder="1" applyAlignment="1">
      <alignment horizontal="center"/>
    </xf>
    <xf numFmtId="0" fontId="1" fillId="8" borderId="30" xfId="0" applyFont="1" applyFill="1" applyBorder="1" applyAlignment="1">
      <alignment horizontal="center" vertical="center" wrapText="1"/>
    </xf>
    <xf numFmtId="0" fontId="0" fillId="8" borderId="26" xfId="0" applyFill="1" applyBorder="1" applyAlignment="1">
      <alignment horizontal="left"/>
    </xf>
    <xf numFmtId="0" fontId="0" fillId="8" borderId="25" xfId="0" applyFill="1" applyBorder="1" applyAlignment="1">
      <alignment horizontal="left"/>
    </xf>
    <xf numFmtId="0" fontId="0" fillId="8" borderId="87" xfId="0" applyFill="1" applyBorder="1" applyAlignment="1">
      <alignment horizontal="right"/>
    </xf>
    <xf numFmtId="0" fontId="0" fillId="8" borderId="26" xfId="0" applyFill="1" applyBorder="1" applyAlignment="1">
      <alignment horizontal="right"/>
    </xf>
    <xf numFmtId="0" fontId="1" fillId="0" borderId="0" xfId="0" applyFont="1" applyAlignment="1">
      <alignment horizontal="center"/>
    </xf>
    <xf numFmtId="0" fontId="0" fillId="0" borderId="0" xfId="0" applyAlignment="1">
      <alignment horizontal="center"/>
    </xf>
  </cellXfs>
  <cellStyles count="5">
    <cellStyle name="Bad" xfId="3" builtinId="27"/>
    <cellStyle name="Good" xfId="1" builtinId="26"/>
    <cellStyle name="Input" xfId="4" builtinId="20"/>
    <cellStyle name="Neutral" xfId="2" builtinId="28"/>
    <cellStyle name="Normal" xfId="0" builtinId="0"/>
  </cellStyles>
  <dxfs count="0"/>
  <tableStyles count="0" defaultTableStyle="TableStyleMedium2" defaultPivotStyle="PivotStyleMedium9"/>
  <colors>
    <mruColors>
      <color rgb="FFBFFF09"/>
      <color rgb="FF62D862"/>
      <color rgb="FF66FF33"/>
      <color rgb="FFCCFF33"/>
      <color rgb="FF99FF33"/>
      <color rgb="FFFF8133"/>
      <color rgb="FFFFFF00"/>
      <color rgb="FFFF6405"/>
      <color rgb="FFFF0505"/>
      <color rgb="FFDE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40"/>
  <sheetViews>
    <sheetView workbookViewId="0">
      <selection activeCell="B41" sqref="B41"/>
    </sheetView>
  </sheetViews>
  <sheetFormatPr defaultColWidth="8.85546875" defaultRowHeight="15" x14ac:dyDescent="0.25"/>
  <cols>
    <col min="1" max="1" width="18.140625" style="40" customWidth="1"/>
    <col min="2" max="2" width="22.140625" customWidth="1"/>
    <col min="3" max="5" width="21.42578125" customWidth="1"/>
    <col min="6" max="6" width="37.140625" style="2" customWidth="1"/>
    <col min="7" max="7" width="32.140625" bestFit="1" customWidth="1"/>
  </cols>
  <sheetData>
    <row r="1" spans="1:7" ht="15.75" thickBot="1" x14ac:dyDescent="0.3">
      <c r="A1" s="41" t="s">
        <v>30</v>
      </c>
      <c r="B1" s="42" t="s">
        <v>32</v>
      </c>
      <c r="C1" s="16" t="s">
        <v>13</v>
      </c>
      <c r="D1" s="16" t="s">
        <v>5</v>
      </c>
      <c r="E1" s="16" t="s">
        <v>39</v>
      </c>
      <c r="F1" s="64" t="s">
        <v>45</v>
      </c>
      <c r="G1" s="27" t="s">
        <v>49</v>
      </c>
    </row>
    <row r="2" spans="1:7" x14ac:dyDescent="0.25">
      <c r="A2" s="58" t="s">
        <v>41</v>
      </c>
      <c r="B2" s="196" t="s">
        <v>19</v>
      </c>
      <c r="C2" s="200" t="s">
        <v>12</v>
      </c>
      <c r="D2" s="204" t="s">
        <v>4</v>
      </c>
      <c r="E2" s="200" t="s">
        <v>18</v>
      </c>
      <c r="F2" s="65"/>
      <c r="G2" s="208" t="s">
        <v>50</v>
      </c>
    </row>
    <row r="3" spans="1:7" x14ac:dyDescent="0.25">
      <c r="A3" s="62" t="s">
        <v>42</v>
      </c>
      <c r="B3" s="197" t="s">
        <v>11</v>
      </c>
      <c r="C3" s="201" t="s">
        <v>15</v>
      </c>
      <c r="D3" s="205" t="s">
        <v>8</v>
      </c>
      <c r="E3" s="45"/>
      <c r="F3" s="66"/>
      <c r="G3" s="298" t="s">
        <v>417</v>
      </c>
    </row>
    <row r="4" spans="1:7" x14ac:dyDescent="0.25">
      <c r="A4" s="59" t="s">
        <v>43</v>
      </c>
      <c r="B4" s="44"/>
      <c r="C4" s="201" t="s">
        <v>46</v>
      </c>
      <c r="D4" s="206" t="s">
        <v>9</v>
      </c>
      <c r="E4" s="45"/>
      <c r="F4" s="66"/>
      <c r="G4" s="298" t="s">
        <v>417</v>
      </c>
    </row>
    <row r="5" spans="1:7" x14ac:dyDescent="0.25">
      <c r="A5" s="60"/>
      <c r="B5" s="44"/>
      <c r="C5" s="45"/>
      <c r="D5" s="206" t="s">
        <v>7</v>
      </c>
      <c r="E5" s="45"/>
      <c r="F5" s="66"/>
      <c r="G5" s="298" t="s">
        <v>417</v>
      </c>
    </row>
    <row r="6" spans="1:7" x14ac:dyDescent="0.25">
      <c r="A6" s="60"/>
      <c r="B6" s="44"/>
      <c r="C6" s="45"/>
      <c r="D6" s="45"/>
      <c r="E6" s="45"/>
      <c r="F6" s="66"/>
      <c r="G6" s="46"/>
    </row>
    <row r="7" spans="1:7" x14ac:dyDescent="0.25">
      <c r="A7" s="60"/>
      <c r="B7" s="44"/>
      <c r="C7" s="45"/>
      <c r="D7" s="45"/>
      <c r="E7" s="45"/>
      <c r="F7" s="66"/>
      <c r="G7" s="46"/>
    </row>
    <row r="8" spans="1:7" x14ac:dyDescent="0.25">
      <c r="A8" s="60"/>
      <c r="B8" s="44"/>
      <c r="C8" s="45"/>
      <c r="D8" s="45"/>
      <c r="E8" s="45"/>
      <c r="F8" s="66"/>
      <c r="G8" s="46"/>
    </row>
    <row r="9" spans="1:7" x14ac:dyDescent="0.25">
      <c r="A9" s="60"/>
      <c r="B9" s="44"/>
      <c r="C9" s="45"/>
      <c r="D9" s="45"/>
      <c r="E9" s="45"/>
      <c r="F9" s="66"/>
      <c r="G9" s="46"/>
    </row>
    <row r="10" spans="1:7" x14ac:dyDescent="0.25">
      <c r="A10" s="61"/>
      <c r="B10" s="55"/>
      <c r="C10" s="56"/>
      <c r="D10" s="56"/>
      <c r="E10" s="56"/>
      <c r="F10" s="67"/>
      <c r="G10" s="57"/>
    </row>
    <row r="11" spans="1:7" ht="30" x14ac:dyDescent="0.25">
      <c r="A11" s="59" t="s">
        <v>40</v>
      </c>
      <c r="B11" s="198" t="s">
        <v>48</v>
      </c>
      <c r="C11" s="202" t="s">
        <v>47</v>
      </c>
      <c r="D11" s="297" t="s">
        <v>342</v>
      </c>
      <c r="E11" s="286" t="s">
        <v>375</v>
      </c>
      <c r="F11" s="207" t="s">
        <v>53</v>
      </c>
      <c r="G11" s="54"/>
    </row>
    <row r="12" spans="1:7" x14ac:dyDescent="0.25">
      <c r="A12" s="62" t="s">
        <v>42</v>
      </c>
      <c r="B12" s="199" t="s">
        <v>374</v>
      </c>
      <c r="C12" s="203" t="s">
        <v>14</v>
      </c>
      <c r="D12" s="290" t="s">
        <v>266</v>
      </c>
      <c r="E12" s="290" t="s">
        <v>315</v>
      </c>
      <c r="F12" s="293" t="s">
        <v>317</v>
      </c>
      <c r="G12" s="46"/>
    </row>
    <row r="13" spans="1:7" x14ac:dyDescent="0.25">
      <c r="A13" s="59" t="s">
        <v>43</v>
      </c>
      <c r="B13" s="291" t="s">
        <v>222</v>
      </c>
      <c r="C13" s="292" t="s">
        <v>262</v>
      </c>
      <c r="D13" s="292" t="s">
        <v>267</v>
      </c>
      <c r="E13" s="63" t="s">
        <v>418</v>
      </c>
      <c r="F13" s="294" t="s">
        <v>319</v>
      </c>
      <c r="G13" s="46"/>
    </row>
    <row r="14" spans="1:7" x14ac:dyDescent="0.25">
      <c r="A14" s="43"/>
      <c r="B14" s="63" t="s">
        <v>418</v>
      </c>
      <c r="C14" s="292" t="s">
        <v>264</v>
      </c>
      <c r="D14" s="63" t="s">
        <v>418</v>
      </c>
      <c r="E14" s="63" t="s">
        <v>418</v>
      </c>
      <c r="F14" s="69"/>
      <c r="G14" s="46"/>
    </row>
    <row r="15" spans="1:7" x14ac:dyDescent="0.25">
      <c r="A15" s="43"/>
      <c r="B15" s="63" t="s">
        <v>418</v>
      </c>
      <c r="C15" s="296" t="s">
        <v>265</v>
      </c>
      <c r="D15" s="63" t="s">
        <v>418</v>
      </c>
      <c r="E15" s="63" t="s">
        <v>418</v>
      </c>
      <c r="F15" s="66"/>
      <c r="G15" s="46"/>
    </row>
    <row r="16" spans="1:7" x14ac:dyDescent="0.25">
      <c r="A16" s="43"/>
      <c r="B16" s="63" t="s">
        <v>418</v>
      </c>
      <c r="C16" s="63" t="s">
        <v>418</v>
      </c>
      <c r="D16" s="63" t="s">
        <v>418</v>
      </c>
      <c r="E16" s="63" t="s">
        <v>418</v>
      </c>
      <c r="F16" s="66"/>
      <c r="G16" s="46"/>
    </row>
    <row r="17" spans="1:7" x14ac:dyDescent="0.25">
      <c r="A17" s="43"/>
      <c r="B17" s="63" t="s">
        <v>418</v>
      </c>
      <c r="C17" s="63" t="s">
        <v>418</v>
      </c>
      <c r="D17" s="63" t="s">
        <v>418</v>
      </c>
      <c r="E17" s="63" t="s">
        <v>418</v>
      </c>
      <c r="F17" s="66"/>
      <c r="G17" s="46"/>
    </row>
    <row r="18" spans="1:7" x14ac:dyDescent="0.25">
      <c r="A18" s="43"/>
      <c r="B18" s="63" t="s">
        <v>418</v>
      </c>
      <c r="C18" s="63" t="s">
        <v>418</v>
      </c>
      <c r="D18" s="63" t="s">
        <v>418</v>
      </c>
      <c r="E18" s="63" t="s">
        <v>418</v>
      </c>
      <c r="F18" s="66"/>
      <c r="G18" s="46"/>
    </row>
    <row r="19" spans="1:7" x14ac:dyDescent="0.25">
      <c r="A19" s="43"/>
      <c r="B19" s="44"/>
      <c r="C19" s="45"/>
      <c r="D19" s="45"/>
      <c r="E19" s="45"/>
      <c r="F19" s="66"/>
      <c r="G19" s="46"/>
    </row>
    <row r="20" spans="1:7" x14ac:dyDescent="0.25">
      <c r="A20" s="43"/>
      <c r="B20" s="44"/>
      <c r="C20" s="45"/>
      <c r="D20" s="45"/>
      <c r="E20" s="45"/>
      <c r="F20" s="66"/>
      <c r="G20" s="46"/>
    </row>
    <row r="21" spans="1:7" x14ac:dyDescent="0.25">
      <c r="A21" s="43"/>
      <c r="B21" s="44"/>
      <c r="C21" s="45"/>
      <c r="D21" s="45"/>
      <c r="E21" s="45"/>
      <c r="F21" s="66"/>
      <c r="G21" s="46"/>
    </row>
    <row r="22" spans="1:7" x14ac:dyDescent="0.25">
      <c r="A22" s="43"/>
      <c r="B22" s="44"/>
      <c r="C22" s="45"/>
      <c r="D22" s="45"/>
      <c r="E22" s="45"/>
      <c r="F22" s="66"/>
      <c r="G22" s="46"/>
    </row>
    <row r="23" spans="1:7" x14ac:dyDescent="0.25">
      <c r="A23" s="43"/>
      <c r="B23" s="44"/>
      <c r="C23" s="45"/>
      <c r="D23" s="45"/>
      <c r="E23" s="45"/>
      <c r="F23" s="66"/>
      <c r="G23" s="46"/>
    </row>
    <row r="24" spans="1:7" x14ac:dyDescent="0.25">
      <c r="A24" s="59"/>
      <c r="B24" s="52"/>
      <c r="C24" s="53"/>
      <c r="D24" s="53"/>
      <c r="E24" s="53"/>
      <c r="F24" s="68"/>
      <c r="G24" s="54"/>
    </row>
    <row r="25" spans="1:7" x14ac:dyDescent="0.25">
      <c r="A25" s="10"/>
      <c r="B25" s="55"/>
      <c r="C25" s="56"/>
      <c r="D25" s="56"/>
      <c r="E25" s="56"/>
      <c r="F25" s="67"/>
      <c r="G25" s="57"/>
    </row>
    <row r="26" spans="1:7" x14ac:dyDescent="0.25">
      <c r="A26" s="59" t="s">
        <v>44</v>
      </c>
      <c r="B26" s="52"/>
      <c r="C26" s="53"/>
      <c r="D26" s="53"/>
      <c r="E26" s="53"/>
      <c r="F26" s="295" t="s">
        <v>393</v>
      </c>
      <c r="G26" s="209" t="s">
        <v>51</v>
      </c>
    </row>
    <row r="27" spans="1:7" x14ac:dyDescent="0.25">
      <c r="A27" s="62" t="s">
        <v>42</v>
      </c>
      <c r="B27" s="44"/>
      <c r="C27" s="45"/>
      <c r="D27" s="45"/>
      <c r="E27" s="45"/>
      <c r="F27" s="69"/>
      <c r="G27" s="210" t="s">
        <v>52</v>
      </c>
    </row>
    <row r="28" spans="1:7" x14ac:dyDescent="0.25">
      <c r="A28" s="59" t="s">
        <v>43</v>
      </c>
      <c r="B28" s="44"/>
      <c r="C28" s="45"/>
      <c r="D28" s="45"/>
      <c r="E28" s="45"/>
      <c r="F28" s="66"/>
      <c r="G28" s="46"/>
    </row>
    <row r="29" spans="1:7" x14ac:dyDescent="0.25">
      <c r="A29" s="43"/>
      <c r="B29" s="44"/>
      <c r="C29" s="45"/>
      <c r="D29" s="45"/>
      <c r="E29" s="45"/>
      <c r="F29" s="66"/>
      <c r="G29" s="46"/>
    </row>
    <row r="30" spans="1:7" x14ac:dyDescent="0.25">
      <c r="A30" s="43"/>
      <c r="B30" s="44"/>
      <c r="C30" s="45"/>
      <c r="D30" s="45"/>
      <c r="E30" s="45"/>
      <c r="F30" s="66"/>
      <c r="G30" s="46"/>
    </row>
    <row r="31" spans="1:7" x14ac:dyDescent="0.25">
      <c r="A31" s="43"/>
      <c r="B31" s="44"/>
      <c r="C31" s="45"/>
      <c r="D31" s="45"/>
      <c r="E31" s="45"/>
      <c r="F31" s="66"/>
      <c r="G31" s="46"/>
    </row>
    <row r="32" spans="1:7" x14ac:dyDescent="0.25">
      <c r="A32" s="43"/>
      <c r="B32" s="44"/>
      <c r="C32" s="45"/>
      <c r="D32" s="45"/>
      <c r="E32" s="45"/>
      <c r="F32" s="66"/>
      <c r="G32" s="46"/>
    </row>
    <row r="33" spans="1:7" ht="15.75" thickBot="1" x14ac:dyDescent="0.3">
      <c r="A33" s="43"/>
      <c r="B33" s="47"/>
      <c r="C33" s="48"/>
      <c r="D33" s="48"/>
      <c r="E33" s="48"/>
      <c r="F33" s="70"/>
      <c r="G33" s="49"/>
    </row>
    <row r="34" spans="1:7" ht="15.75" thickBot="1" x14ac:dyDescent="0.3">
      <c r="A34" s="50" t="s">
        <v>31</v>
      </c>
      <c r="B34" s="39">
        <f>COUNTIF(B2:B33,"&lt;&gt;")</f>
        <v>10</v>
      </c>
      <c r="C34" s="37">
        <f t="shared" ref="C34:G34" si="0">COUNTIF(C2:C33,"&lt;&gt;")</f>
        <v>11</v>
      </c>
      <c r="D34" s="37">
        <f t="shared" si="0"/>
        <v>12</v>
      </c>
      <c r="E34" s="37">
        <f t="shared" si="0"/>
        <v>9</v>
      </c>
      <c r="F34" s="71">
        <f t="shared" si="0"/>
        <v>4</v>
      </c>
      <c r="G34" s="38">
        <f t="shared" si="0"/>
        <v>6</v>
      </c>
    </row>
    <row r="38" spans="1:7" x14ac:dyDescent="0.25">
      <c r="B38" s="140"/>
      <c r="C38" s="83"/>
      <c r="E38" s="83"/>
      <c r="F38"/>
    </row>
    <row r="39" spans="1:7" x14ac:dyDescent="0.25">
      <c r="D39" s="83"/>
      <c r="E39" s="1"/>
    </row>
    <row r="40" spans="1:7" x14ac:dyDescent="0.25">
      <c r="C40" s="83"/>
    </row>
  </sheetData>
  <customSheetViews>
    <customSheetView guid="{8AA136D9-1155-4D8F-9FBE-C9C5EDE1497D}" fitToPage="1">
      <selection activeCell="F37" sqref="F37"/>
      <pageMargins left="0.75" right="0.75" top="1" bottom="1" header="0.5" footer="0.5"/>
      <pageSetup scale="65" fitToHeight="20" orientation="landscape"/>
    </customSheetView>
    <customSheetView guid="{17FD9B1D-324D-4F46-9966-053467A9426C}" scale="150" topLeftCell="A14">
      <selection activeCell="G3" sqref="G3:G5"/>
      <pageMargins left="0.7" right="0.7" top="0.75" bottom="0.75" header="0.3" footer="0.3"/>
      <pageSetup orientation="portrait"/>
    </customSheetView>
    <customSheetView guid="{281CB751-47A1-0948-AA05-166D0E47E1C5}" showPageBreaks="1" fitToPage="1">
      <selection activeCell="F37" sqref="F37"/>
      <pageMargins left="0.7" right="0.7" top="0.75" bottom="0.75" header="0.3" footer="0.3"/>
      <pageSetup scale="65" fitToHeight="20" orientation="landscape"/>
    </customSheetView>
  </customSheetViews>
  <phoneticPr fontId="18" type="noConversion"/>
  <pageMargins left="0.75" right="0.75" top="1" bottom="1" header="0.5" footer="0.5"/>
  <pageSetup scale="65" fitToHeight="20" orientation="landscape"/>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6"/>
  <sheetViews>
    <sheetView zoomScaleNormal="100" zoomScalePageLayoutView="125" workbookViewId="0">
      <selection activeCell="F37" sqref="F37"/>
    </sheetView>
  </sheetViews>
  <sheetFormatPr defaultColWidth="8.85546875" defaultRowHeight="15" x14ac:dyDescent="0.25"/>
  <cols>
    <col min="1" max="1" width="20.140625" customWidth="1"/>
    <col min="2" max="2" width="23.7109375" style="2" customWidth="1"/>
    <col min="3" max="3" width="34.85546875" style="2" bestFit="1" customWidth="1"/>
    <col min="4" max="4" width="42.42578125" style="2" bestFit="1" customWidth="1"/>
    <col min="5" max="5" width="77.42578125" style="2" bestFit="1" customWidth="1"/>
    <col min="6" max="6" width="50.28515625" customWidth="1"/>
  </cols>
  <sheetData>
    <row r="1" spans="1:6" ht="30" x14ac:dyDescent="0.25">
      <c r="A1" s="288" t="s">
        <v>98</v>
      </c>
      <c r="B1" s="289" t="s">
        <v>387</v>
      </c>
      <c r="C1" s="289" t="s">
        <v>388</v>
      </c>
      <c r="D1" s="289" t="s">
        <v>389</v>
      </c>
      <c r="E1" s="289" t="s">
        <v>390</v>
      </c>
      <c r="F1" s="289" t="s">
        <v>715</v>
      </c>
    </row>
    <row r="2" spans="1:6" ht="30" x14ac:dyDescent="0.25">
      <c r="A2" t="s">
        <v>32</v>
      </c>
      <c r="B2" s="2" t="s">
        <v>391</v>
      </c>
      <c r="C2" s="2" t="s">
        <v>396</v>
      </c>
      <c r="D2" s="2" t="s">
        <v>392</v>
      </c>
      <c r="E2" s="2" t="s">
        <v>397</v>
      </c>
      <c r="F2" s="2" t="s">
        <v>714</v>
      </c>
    </row>
    <row r="3" spans="1:6" ht="30" x14ac:dyDescent="0.25">
      <c r="A3" t="s">
        <v>13</v>
      </c>
      <c r="B3" s="2" t="s">
        <v>394</v>
      </c>
      <c r="C3" s="2" t="s">
        <v>395</v>
      </c>
      <c r="D3" s="2" t="s">
        <v>392</v>
      </c>
      <c r="E3" s="2" t="s">
        <v>397</v>
      </c>
      <c r="F3" s="2" t="s">
        <v>714</v>
      </c>
    </row>
    <row r="4" spans="1:6" ht="30" x14ac:dyDescent="0.25">
      <c r="A4" t="s">
        <v>5</v>
      </c>
      <c r="B4" s="2" t="s">
        <v>398</v>
      </c>
      <c r="C4" s="2" t="s">
        <v>399</v>
      </c>
      <c r="D4" s="2" t="s">
        <v>392</v>
      </c>
      <c r="E4" s="2" t="s">
        <v>397</v>
      </c>
      <c r="F4" s="2" t="s">
        <v>714</v>
      </c>
    </row>
    <row r="5" spans="1:6" ht="30" x14ac:dyDescent="0.25">
      <c r="A5" t="s">
        <v>77</v>
      </c>
      <c r="B5" s="2" t="s">
        <v>400</v>
      </c>
      <c r="C5" s="2" t="s">
        <v>401</v>
      </c>
      <c r="D5" s="2" t="s">
        <v>392</v>
      </c>
      <c r="E5" s="2" t="s">
        <v>397</v>
      </c>
      <c r="F5" s="2" t="s">
        <v>714</v>
      </c>
    </row>
    <row r="6" spans="1:6" ht="30" x14ac:dyDescent="0.25">
      <c r="A6" t="s">
        <v>45</v>
      </c>
      <c r="B6" s="2" t="s">
        <v>402</v>
      </c>
      <c r="C6" s="2" t="s">
        <v>403</v>
      </c>
      <c r="D6" s="2" t="s">
        <v>392</v>
      </c>
      <c r="E6" s="2" t="s">
        <v>397</v>
      </c>
      <c r="F6" s="2" t="s">
        <v>714</v>
      </c>
    </row>
  </sheetData>
  <customSheetViews>
    <customSheetView guid="{8AA136D9-1155-4D8F-9FBE-C9C5EDE1497D}" fitToPage="1">
      <selection activeCell="F37" sqref="F37"/>
      <pageMargins left="0.75" right="0.75" top="1" bottom="1" header="0.5" footer="0.5"/>
      <pageSetup scale="45" fitToHeight="20" orientation="landscape" horizontalDpi="4294967292" verticalDpi="4294967292"/>
    </customSheetView>
    <customSheetView guid="{17FD9B1D-324D-4F46-9966-053467A9426C}" scale="125" topLeftCell="E1">
      <selection activeCell="F2" sqref="F2"/>
      <pageMargins left="0.7" right="0.7" top="0.75" bottom="0.75" header="0.3" footer="0.3"/>
    </customSheetView>
    <customSheetView guid="{281CB751-47A1-0948-AA05-166D0E47E1C5}" scale="125" showPageBreaks="1" fitToPage="1">
      <selection activeCell="F37" sqref="F37"/>
      <pageMargins left="0.7" right="0.7" top="0.75" bottom="0.75" header="0.3" footer="0.3"/>
      <pageSetup scale="45" fitToHeight="20" orientation="landscape" horizontalDpi="4294967292" verticalDpi="4294967292"/>
    </customSheetView>
  </customSheetViews>
  <phoneticPr fontId="18" type="noConversion"/>
  <pageMargins left="0.75" right="0.75" top="1" bottom="1" header="0.5" footer="0.5"/>
  <pageSetup scale="45" fitToHeight="20" orientation="landscape" horizontalDpi="4294967292" verticalDpi="4294967292"/>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25"/>
  <sheetViews>
    <sheetView zoomScaleNormal="100" zoomScalePageLayoutView="125" workbookViewId="0">
      <selection activeCell="A38" sqref="A38"/>
    </sheetView>
  </sheetViews>
  <sheetFormatPr defaultColWidth="8.85546875" defaultRowHeight="15" x14ac:dyDescent="0.25"/>
  <cols>
    <col min="1" max="1" width="91.85546875" customWidth="1"/>
    <col min="2" max="2" width="14.85546875" style="235" bestFit="1" customWidth="1"/>
  </cols>
  <sheetData>
    <row r="1" spans="1:2" ht="15.75" thickBot="1" x14ac:dyDescent="0.3">
      <c r="A1" s="242" t="s">
        <v>731</v>
      </c>
      <c r="B1" s="17" t="s">
        <v>221</v>
      </c>
    </row>
    <row r="2" spans="1:2" x14ac:dyDescent="0.25">
      <c r="A2" s="240" t="s">
        <v>737</v>
      </c>
      <c r="B2" s="241">
        <v>2</v>
      </c>
    </row>
    <row r="3" spans="1:2" x14ac:dyDescent="0.25">
      <c r="A3" s="236" t="s">
        <v>736</v>
      </c>
      <c r="B3" s="237">
        <v>3</v>
      </c>
    </row>
    <row r="4" spans="1:2" x14ac:dyDescent="0.25">
      <c r="A4" s="236" t="s">
        <v>738</v>
      </c>
      <c r="B4" s="237">
        <v>4</v>
      </c>
    </row>
    <row r="5" spans="1:2" x14ac:dyDescent="0.25">
      <c r="A5" s="236" t="s">
        <v>736</v>
      </c>
      <c r="B5" s="237">
        <v>5</v>
      </c>
    </row>
    <row r="6" spans="1:2" x14ac:dyDescent="0.25">
      <c r="A6" s="236" t="s">
        <v>732</v>
      </c>
      <c r="B6" s="237">
        <v>6</v>
      </c>
    </row>
    <row r="7" spans="1:2" x14ac:dyDescent="0.25">
      <c r="A7" s="236" t="s">
        <v>736</v>
      </c>
      <c r="B7" s="237">
        <v>7</v>
      </c>
    </row>
    <row r="8" spans="1:2" x14ac:dyDescent="0.25">
      <c r="A8" s="236" t="s">
        <v>733</v>
      </c>
      <c r="B8" s="237">
        <v>8</v>
      </c>
    </row>
    <row r="9" spans="1:2" x14ac:dyDescent="0.25">
      <c r="A9" s="236" t="s">
        <v>736</v>
      </c>
      <c r="B9" s="237">
        <v>9</v>
      </c>
    </row>
    <row r="10" spans="1:2" x14ac:dyDescent="0.25">
      <c r="A10" s="236" t="s">
        <v>734</v>
      </c>
      <c r="B10" s="237">
        <v>10</v>
      </c>
    </row>
    <row r="11" spans="1:2" x14ac:dyDescent="0.25">
      <c r="A11" s="236" t="s">
        <v>736</v>
      </c>
      <c r="B11" s="237">
        <v>11</v>
      </c>
    </row>
    <row r="12" spans="1:2" x14ac:dyDescent="0.25">
      <c r="A12" s="236" t="s">
        <v>735</v>
      </c>
      <c r="B12" s="237">
        <v>12</v>
      </c>
    </row>
    <row r="13" spans="1:2" x14ac:dyDescent="0.25">
      <c r="A13" s="236" t="s">
        <v>736</v>
      </c>
      <c r="B13" s="237">
        <v>13</v>
      </c>
    </row>
    <row r="14" spans="1:2" x14ac:dyDescent="0.25">
      <c r="A14" s="236" t="s">
        <v>739</v>
      </c>
      <c r="B14" s="237">
        <v>14</v>
      </c>
    </row>
    <row r="15" spans="1:2" x14ac:dyDescent="0.25">
      <c r="A15" s="236" t="s">
        <v>736</v>
      </c>
      <c r="B15" s="237">
        <v>15</v>
      </c>
    </row>
    <row r="16" spans="1:2" x14ac:dyDescent="0.25">
      <c r="A16" s="236" t="s">
        <v>740</v>
      </c>
      <c r="B16" s="237">
        <v>16</v>
      </c>
    </row>
    <row r="17" spans="1:2" x14ac:dyDescent="0.25">
      <c r="A17" s="236" t="s">
        <v>736</v>
      </c>
      <c r="B17" s="237">
        <v>17</v>
      </c>
    </row>
    <row r="18" spans="1:2" x14ac:dyDescent="0.25">
      <c r="A18" s="236" t="s">
        <v>741</v>
      </c>
      <c r="B18" s="237">
        <v>18</v>
      </c>
    </row>
    <row r="19" spans="1:2" x14ac:dyDescent="0.25">
      <c r="A19" s="236" t="s">
        <v>736</v>
      </c>
      <c r="B19" s="237">
        <v>19</v>
      </c>
    </row>
    <row r="20" spans="1:2" x14ac:dyDescent="0.25">
      <c r="A20" s="236" t="s">
        <v>742</v>
      </c>
      <c r="B20" s="237">
        <v>20</v>
      </c>
    </row>
    <row r="21" spans="1:2" x14ac:dyDescent="0.25">
      <c r="A21" s="236" t="s">
        <v>736</v>
      </c>
      <c r="B21" s="237">
        <v>21</v>
      </c>
    </row>
    <row r="22" spans="1:2" x14ac:dyDescent="0.25">
      <c r="A22" s="236" t="s">
        <v>743</v>
      </c>
      <c r="B22" s="237">
        <v>22</v>
      </c>
    </row>
    <row r="23" spans="1:2" x14ac:dyDescent="0.25">
      <c r="A23" s="236" t="s">
        <v>736</v>
      </c>
      <c r="B23" s="237">
        <v>23</v>
      </c>
    </row>
    <row r="24" spans="1:2" x14ac:dyDescent="0.25">
      <c r="A24" s="236" t="s">
        <v>744</v>
      </c>
      <c r="B24" s="237">
        <v>24</v>
      </c>
    </row>
    <row r="25" spans="1:2" ht="15.75" thickBot="1" x14ac:dyDescent="0.3">
      <c r="A25" s="238" t="s">
        <v>736</v>
      </c>
      <c r="B25" s="239">
        <v>25</v>
      </c>
    </row>
  </sheetData>
  <customSheetViews>
    <customSheetView guid="{8AA136D9-1155-4D8F-9FBE-C9C5EDE1497D}" scale="125" fitToPage="1" topLeftCell="Q1">
      <selection activeCell="F37" sqref="F37"/>
      <pageMargins left="0.75" right="0.75" top="1" bottom="1" header="0.5" footer="0.5"/>
      <pageSetup fitToHeight="20" orientation="landscape" horizontalDpi="4294967292" verticalDpi="4294967292"/>
    </customSheetView>
    <customSheetView guid="{17FD9B1D-324D-4F46-9966-053467A9426C}" scale="125">
      <selection activeCell="G28" sqref="G28"/>
      <pageMargins left="0.7" right="0.7" top="0.75" bottom="0.75" header="0.3" footer="0.3"/>
    </customSheetView>
    <customSheetView guid="{281CB751-47A1-0948-AA05-166D0E47E1C5}" scale="125" showPageBreaks="1" fitToPage="1" topLeftCell="Q1">
      <selection activeCell="F37" sqref="F37"/>
      <pageMargins left="0.7" right="0.7" top="0.75" bottom="0.75" header="0.3" footer="0.3"/>
      <pageSetup fitToHeight="20" orientation="landscape" horizontalDpi="4294967292" verticalDpi="4294967292"/>
    </customSheetView>
  </customSheetViews>
  <phoneticPr fontId="18" type="noConversion"/>
  <pageMargins left="0.75" right="0.75" top="1" bottom="1" header="0.5" footer="0.5"/>
  <pageSetup fitToHeight="20" orientation="landscape" horizontalDpi="4294967292" verticalDpi="4294967292"/>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6"/>
  <sheetViews>
    <sheetView zoomScale="125" zoomScaleNormal="125" zoomScalePageLayoutView="125" workbookViewId="0">
      <selection activeCell="F37" sqref="F37"/>
    </sheetView>
  </sheetViews>
  <sheetFormatPr defaultColWidth="8.85546875" defaultRowHeight="15" x14ac:dyDescent="0.25"/>
  <cols>
    <col min="1" max="1" width="14" customWidth="1"/>
    <col min="2" max="2" width="9.7109375" customWidth="1"/>
    <col min="3" max="3" width="7.140625" customWidth="1"/>
    <col min="4" max="4" width="6.85546875" customWidth="1"/>
    <col min="5" max="5" width="7.42578125" customWidth="1"/>
    <col min="6" max="6" width="11.85546875" bestFit="1" customWidth="1"/>
    <col min="7" max="7" width="9.7109375" customWidth="1"/>
    <col min="8" max="8" width="7.140625" customWidth="1"/>
    <col min="9" max="9" width="6.85546875" customWidth="1"/>
    <col min="10" max="10" width="7.42578125" customWidth="1"/>
    <col min="11" max="11" width="11.85546875" bestFit="1" customWidth="1"/>
    <col min="12" max="12" width="9.7109375" customWidth="1"/>
    <col min="13" max="13" width="7.140625" customWidth="1"/>
    <col min="14" max="14" width="6.85546875" customWidth="1"/>
    <col min="15" max="15" width="7.42578125" customWidth="1"/>
    <col min="16" max="16" width="11.85546875" bestFit="1" customWidth="1"/>
    <col min="17" max="17" width="12.85546875" customWidth="1"/>
  </cols>
  <sheetData>
    <row r="1" spans="1:17" x14ac:dyDescent="0.25">
      <c r="A1" s="464" t="s">
        <v>688</v>
      </c>
      <c r="B1" s="465" t="s">
        <v>674</v>
      </c>
      <c r="C1" s="466"/>
      <c r="D1" s="466"/>
      <c r="E1" s="466"/>
      <c r="F1" s="467"/>
      <c r="G1" s="465" t="s">
        <v>675</v>
      </c>
      <c r="H1" s="466"/>
      <c r="I1" s="466"/>
      <c r="J1" s="466"/>
      <c r="K1" s="467"/>
      <c r="L1" s="465" t="s">
        <v>689</v>
      </c>
      <c r="M1" s="466"/>
      <c r="N1" s="466"/>
      <c r="O1" s="466"/>
      <c r="P1" s="467"/>
      <c r="Q1" s="464" t="s">
        <v>676</v>
      </c>
    </row>
    <row r="2" spans="1:17" ht="15.75" thickBot="1" x14ac:dyDescent="0.3">
      <c r="A2" s="455"/>
      <c r="B2" s="369" t="s">
        <v>677</v>
      </c>
      <c r="C2" s="370" t="s">
        <v>678</v>
      </c>
      <c r="D2" s="370" t="s">
        <v>679</v>
      </c>
      <c r="E2" s="370" t="s">
        <v>680</v>
      </c>
      <c r="F2" s="371" t="s">
        <v>681</v>
      </c>
      <c r="G2" s="369" t="s">
        <v>677</v>
      </c>
      <c r="H2" s="370" t="s">
        <v>678</v>
      </c>
      <c r="I2" s="370" t="s">
        <v>679</v>
      </c>
      <c r="J2" s="370" t="s">
        <v>680</v>
      </c>
      <c r="K2" s="371" t="s">
        <v>681</v>
      </c>
      <c r="L2" s="369" t="s">
        <v>677</v>
      </c>
      <c r="M2" s="370" t="s">
        <v>678</v>
      </c>
      <c r="N2" s="370" t="s">
        <v>679</v>
      </c>
      <c r="O2" s="370" t="s">
        <v>680</v>
      </c>
      <c r="P2" s="371" t="s">
        <v>681</v>
      </c>
      <c r="Q2" s="468"/>
    </row>
    <row r="3" spans="1:17" x14ac:dyDescent="0.25">
      <c r="A3" s="372" t="s">
        <v>685</v>
      </c>
      <c r="B3" s="373">
        <v>3</v>
      </c>
      <c r="C3" s="374"/>
      <c r="D3" s="375">
        <f>ABS(C3-B3)</f>
        <v>3</v>
      </c>
      <c r="E3" s="376">
        <f>1-(D3/B3)</f>
        <v>0</v>
      </c>
      <c r="F3" s="377">
        <f>E3*E6</f>
        <v>0</v>
      </c>
      <c r="G3" s="373">
        <v>4</v>
      </c>
      <c r="H3" s="374"/>
      <c r="I3" s="375">
        <f>ABS(H3-G3)</f>
        <v>4</v>
      </c>
      <c r="J3" s="376">
        <f>1-(I3/G3)</f>
        <v>0</v>
      </c>
      <c r="K3" s="377">
        <f>J3*J6</f>
        <v>0</v>
      </c>
      <c r="L3" s="373">
        <v>1000</v>
      </c>
      <c r="M3" s="374"/>
      <c r="N3" s="375">
        <f>ABS(M3-L3)</f>
        <v>1000</v>
      </c>
      <c r="O3" s="376">
        <f>1-(N3/L3)</f>
        <v>0</v>
      </c>
      <c r="P3" s="377">
        <f>O3*O6</f>
        <v>0</v>
      </c>
      <c r="Q3" s="378">
        <f>(F3+K3+P3)*100</f>
        <v>0</v>
      </c>
    </row>
    <row r="4" spans="1:17" x14ac:dyDescent="0.25">
      <c r="A4" s="379" t="s">
        <v>686</v>
      </c>
      <c r="B4" s="380">
        <v>5</v>
      </c>
      <c r="C4" s="381"/>
      <c r="D4" s="382">
        <f>ABS(C4-B4)</f>
        <v>5</v>
      </c>
      <c r="E4" s="383">
        <f>1-(D4/B4)</f>
        <v>0</v>
      </c>
      <c r="F4" s="384">
        <f>E4*E6</f>
        <v>0</v>
      </c>
      <c r="G4" s="380">
        <v>8</v>
      </c>
      <c r="H4" s="381"/>
      <c r="I4" s="382">
        <f>ABS(H4-G4)</f>
        <v>8</v>
      </c>
      <c r="J4" s="383">
        <f>1-(I4/G4)</f>
        <v>0</v>
      </c>
      <c r="K4" s="384">
        <f>J4*J6</f>
        <v>0</v>
      </c>
      <c r="L4" s="380">
        <v>2000</v>
      </c>
      <c r="M4" s="381"/>
      <c r="N4" s="382">
        <f>ABS(M4-L4)</f>
        <v>2000</v>
      </c>
      <c r="O4" s="383">
        <f>1-(N4/L4)</f>
        <v>0</v>
      </c>
      <c r="P4" s="384">
        <f>O4*O6</f>
        <v>0</v>
      </c>
      <c r="Q4" s="385">
        <f>(F4+K4+P4)*100</f>
        <v>0</v>
      </c>
    </row>
    <row r="5" spans="1:17" ht="15.75" thickBot="1" x14ac:dyDescent="0.3">
      <c r="A5" s="386" t="s">
        <v>687</v>
      </c>
      <c r="B5" s="387">
        <v>7</v>
      </c>
      <c r="C5" s="388"/>
      <c r="D5" s="389">
        <f>ABS(C5-B5)</f>
        <v>7</v>
      </c>
      <c r="E5" s="390">
        <f>1-(D5/B5)</f>
        <v>0</v>
      </c>
      <c r="F5" s="391">
        <f>E5*E6</f>
        <v>0</v>
      </c>
      <c r="G5" s="387">
        <v>12</v>
      </c>
      <c r="H5" s="388"/>
      <c r="I5" s="389">
        <f>ABS(H5-G5)</f>
        <v>12</v>
      </c>
      <c r="J5" s="390">
        <f>1-(I5/G5)</f>
        <v>0</v>
      </c>
      <c r="K5" s="391">
        <f>J5*J6</f>
        <v>0</v>
      </c>
      <c r="L5" s="387">
        <v>4000</v>
      </c>
      <c r="M5" s="388"/>
      <c r="N5" s="389">
        <f>ABS(M5-L5)</f>
        <v>4000</v>
      </c>
      <c r="O5" s="390">
        <f>1-(N5/L5)</f>
        <v>0</v>
      </c>
      <c r="P5" s="391">
        <f>O5*O6</f>
        <v>0</v>
      </c>
      <c r="Q5" s="392">
        <f>(F5+K5+P5)*100</f>
        <v>0</v>
      </c>
    </row>
    <row r="6" spans="1:17" ht="15.75" thickBot="1" x14ac:dyDescent="0.3">
      <c r="A6" s="393"/>
      <c r="B6" s="471" t="s">
        <v>682</v>
      </c>
      <c r="C6" s="472"/>
      <c r="D6" s="472"/>
      <c r="E6" s="469">
        <v>0.35</v>
      </c>
      <c r="F6" s="470"/>
      <c r="G6" s="471" t="s">
        <v>683</v>
      </c>
      <c r="H6" s="472"/>
      <c r="I6" s="472"/>
      <c r="J6" s="469">
        <v>0.4</v>
      </c>
      <c r="K6" s="470"/>
      <c r="L6" s="471" t="s">
        <v>684</v>
      </c>
      <c r="M6" s="472"/>
      <c r="N6" s="472"/>
      <c r="O6" s="469">
        <v>0.25</v>
      </c>
      <c r="P6" s="470"/>
      <c r="Q6" s="394"/>
    </row>
  </sheetData>
  <customSheetViews>
    <customSheetView guid="{8AA136D9-1155-4D8F-9FBE-C9C5EDE1497D}" scale="125" fitToPage="1">
      <selection activeCell="F37" sqref="F37"/>
      <pageMargins left="0.75" right="0.75" top="1" bottom="1" header="0.5" footer="0.5"/>
      <pageSetup scale="72" fitToHeight="20" orientation="landscape"/>
    </customSheetView>
    <customSheetView guid="{17FD9B1D-324D-4F46-9966-053467A9426C}" scale="125">
      <selection activeCell="L7" sqref="L7"/>
      <pageMargins left="0.7" right="0.7" top="0.75" bottom="0.75" header="0.3" footer="0.3"/>
      <pageSetup orientation="portrait"/>
    </customSheetView>
    <customSheetView guid="{281CB751-47A1-0948-AA05-166D0E47E1C5}" scale="125" showPageBreaks="1" fitToPage="1">
      <selection activeCell="F37" sqref="F37"/>
      <pageMargins left="0.7" right="0.7" top="0.75" bottom="0.75" header="0.3" footer="0.3"/>
      <pageSetup scale="72" fitToHeight="20" orientation="landscape"/>
    </customSheetView>
  </customSheetViews>
  <mergeCells count="11">
    <mergeCell ref="O6:P6"/>
    <mergeCell ref="B6:D6"/>
    <mergeCell ref="E6:F6"/>
    <mergeCell ref="G6:I6"/>
    <mergeCell ref="J6:K6"/>
    <mergeCell ref="L6:N6"/>
    <mergeCell ref="A1:A2"/>
    <mergeCell ref="B1:F1"/>
    <mergeCell ref="G1:K1"/>
    <mergeCell ref="L1:P1"/>
    <mergeCell ref="Q1:Q2"/>
  </mergeCells>
  <phoneticPr fontId="18" type="noConversion"/>
  <pageMargins left="0.75" right="0.75" top="1" bottom="1" header="0.5" footer="0.5"/>
  <pageSetup scale="72" fitToHeight="20" orientation="landscape"/>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4"/>
  <sheetViews>
    <sheetView workbookViewId="0">
      <selection activeCell="F37" sqref="F37"/>
    </sheetView>
  </sheetViews>
  <sheetFormatPr defaultColWidth="8.85546875" defaultRowHeight="15" x14ac:dyDescent="0.25"/>
  <cols>
    <col min="1" max="1" width="17.7109375" bestFit="1" customWidth="1"/>
    <col min="2" max="7" width="13.28515625" customWidth="1"/>
    <col min="8" max="13" width="16.42578125" customWidth="1"/>
  </cols>
  <sheetData>
    <row r="1" spans="1:8" x14ac:dyDescent="0.25">
      <c r="A1" s="23" t="s">
        <v>433</v>
      </c>
      <c r="B1" s="258" t="s">
        <v>298</v>
      </c>
      <c r="C1" s="259" t="s">
        <v>294</v>
      </c>
      <c r="D1" s="260" t="s">
        <v>296</v>
      </c>
      <c r="E1" s="265" t="s">
        <v>293</v>
      </c>
      <c r="F1" s="261" t="s">
        <v>434</v>
      </c>
      <c r="G1" s="262" t="s">
        <v>297</v>
      </c>
      <c r="H1" s="83" t="s">
        <v>295</v>
      </c>
    </row>
    <row r="2" spans="1:8" x14ac:dyDescent="0.25">
      <c r="A2" s="83">
        <v>0</v>
      </c>
      <c r="B2" s="473">
        <v>50</v>
      </c>
      <c r="C2" s="473"/>
      <c r="D2" s="473"/>
      <c r="E2" s="473"/>
      <c r="F2" s="473"/>
      <c r="G2" s="473"/>
      <c r="H2" s="6">
        <v>100</v>
      </c>
    </row>
    <row r="3" spans="1:8" x14ac:dyDescent="0.25">
      <c r="B3" s="267">
        <v>0</v>
      </c>
      <c r="C3" s="267">
        <v>16.68</v>
      </c>
      <c r="D3" s="267">
        <v>33.340000000000003</v>
      </c>
      <c r="E3" s="268">
        <v>66.66</v>
      </c>
      <c r="F3" s="268">
        <v>83.32</v>
      </c>
      <c r="G3" s="268">
        <v>100</v>
      </c>
      <c r="H3" s="266"/>
    </row>
    <row r="4" spans="1:8" x14ac:dyDescent="0.25">
      <c r="D4" s="474" t="s">
        <v>435</v>
      </c>
      <c r="E4" s="474"/>
    </row>
  </sheetData>
  <customSheetViews>
    <customSheetView guid="{8AA136D9-1155-4D8F-9FBE-C9C5EDE1497D}" fitToPage="1">
      <selection activeCell="F37" sqref="F37"/>
      <pageMargins left="0.75" right="0.75" top="1" bottom="1" header="0.5" footer="0.5"/>
      <pageSetup scale="99" fitToHeight="20" orientation="landscape"/>
    </customSheetView>
    <customSheetView guid="{17FD9B1D-324D-4F46-9966-053467A9426C}">
      <selection activeCell="H8" sqref="H8"/>
      <pageMargins left="0.7" right="0.7" top="0.75" bottom="0.75" header="0.3" footer="0.3"/>
      <pageSetup scale="87" orientation="landscape"/>
    </customSheetView>
    <customSheetView guid="{281CB751-47A1-0948-AA05-166D0E47E1C5}" showPageBreaks="1" fitToPage="1">
      <selection activeCell="F37" sqref="F37"/>
      <pageMargins left="0.7" right="0.7" top="0.75" bottom="0.75" header="0.3" footer="0.3"/>
      <pageSetup scale="99" fitToHeight="20" orientation="landscape"/>
    </customSheetView>
  </customSheetViews>
  <mergeCells count="2">
    <mergeCell ref="B2:G2"/>
    <mergeCell ref="D4:E4"/>
  </mergeCells>
  <phoneticPr fontId="18" type="noConversion"/>
  <pageMargins left="0.75" right="0.75" top="1" bottom="1" header="0.5" footer="0.5"/>
  <pageSetup scale="99" fitToHeight="20" orientation="landscape"/>
  <extLst>
    <ext xmlns:mx="http://schemas.microsoft.com/office/mac/excel/2008/main" uri="{64002731-A6B0-56B0-2670-7721B7C09600}">
      <mx:PLV Mode="0" OnePage="0" WScale="87"/>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13"/>
  <sheetViews>
    <sheetView topLeftCell="B1" workbookViewId="0">
      <selection activeCell="E17" sqref="E17"/>
    </sheetView>
  </sheetViews>
  <sheetFormatPr defaultColWidth="8.85546875" defaultRowHeight="15" x14ac:dyDescent="0.25"/>
  <cols>
    <col min="1" max="1" width="26.42578125" hidden="1" customWidth="1"/>
    <col min="2" max="2" width="20.7109375" customWidth="1"/>
    <col min="3" max="3" width="22.85546875" customWidth="1"/>
  </cols>
  <sheetData>
    <row r="1" spans="1:3" x14ac:dyDescent="0.25">
      <c r="A1" s="33"/>
      <c r="B1" s="34" t="s">
        <v>29</v>
      </c>
      <c r="C1" s="34" t="s">
        <v>33</v>
      </c>
    </row>
    <row r="2" spans="1:3" x14ac:dyDescent="0.25">
      <c r="A2" s="30"/>
      <c r="B2" s="35">
        <v>4</v>
      </c>
      <c r="C2" s="35">
        <v>0</v>
      </c>
    </row>
    <row r="3" spans="1:3" x14ac:dyDescent="0.25">
      <c r="A3" s="31"/>
      <c r="B3" s="35">
        <v>3</v>
      </c>
      <c r="C3" s="35" t="s">
        <v>34</v>
      </c>
    </row>
    <row r="4" spans="1:3" x14ac:dyDescent="0.25">
      <c r="A4" s="31"/>
      <c r="B4" s="35">
        <v>2</v>
      </c>
      <c r="C4" s="51" t="s">
        <v>35</v>
      </c>
    </row>
    <row r="5" spans="1:3" x14ac:dyDescent="0.25">
      <c r="A5" s="30"/>
      <c r="B5" s="35">
        <v>1</v>
      </c>
      <c r="C5" s="51" t="s">
        <v>36</v>
      </c>
    </row>
    <row r="6" spans="1:3" x14ac:dyDescent="0.25">
      <c r="A6" s="30"/>
      <c r="B6" s="35">
        <v>0</v>
      </c>
      <c r="C6" s="51" t="s">
        <v>37</v>
      </c>
    </row>
    <row r="7" spans="1:3" x14ac:dyDescent="0.25">
      <c r="A7" s="31"/>
      <c r="B7" s="35">
        <v>5</v>
      </c>
      <c r="C7" s="51" t="s">
        <v>38</v>
      </c>
    </row>
    <row r="8" spans="1:3" x14ac:dyDescent="0.25">
      <c r="A8" s="31"/>
      <c r="B8" s="35"/>
      <c r="C8" s="51"/>
    </row>
    <row r="9" spans="1:3" x14ac:dyDescent="0.25">
      <c r="A9" s="31"/>
      <c r="B9" s="35"/>
    </row>
    <row r="10" spans="1:3" x14ac:dyDescent="0.25">
      <c r="A10" s="30"/>
      <c r="B10" s="35"/>
    </row>
    <row r="11" spans="1:3" x14ac:dyDescent="0.25">
      <c r="A11" s="30"/>
      <c r="B11" s="32"/>
    </row>
    <row r="12" spans="1:3" x14ac:dyDescent="0.25">
      <c r="A12" s="31"/>
      <c r="B12" s="32"/>
    </row>
    <row r="13" spans="1:3" x14ac:dyDescent="0.25">
      <c r="A13" s="31"/>
      <c r="B13" s="32"/>
    </row>
  </sheetData>
  <customSheetViews>
    <customSheetView guid="{8AA136D9-1155-4D8F-9FBE-C9C5EDE1497D}" fitToPage="1">
      <selection activeCell="F37" sqref="F37"/>
      <pageMargins left="0.75" right="0.75" top="1" bottom="1" header="0.5" footer="0.5"/>
      <pageSetup fitToHeight="20" orientation="landscape" horizontalDpi="4294967292" verticalDpi="4294967292"/>
    </customSheetView>
    <customSheetView guid="{17FD9B1D-324D-4F46-9966-053467A9426C}">
      <selection activeCell="C13" sqref="C13"/>
      <pageMargins left="0.7" right="0.7" top="0.75" bottom="0.75" header="0.3" footer="0.3"/>
    </customSheetView>
    <customSheetView guid="{281CB751-47A1-0948-AA05-166D0E47E1C5}" showPageBreaks="1" fitToPage="1">
      <selection activeCell="F37" sqref="F37"/>
      <pageMargins left="0.7" right="0.7" top="0.75" bottom="0.75" header="0.3" footer="0.3"/>
      <pageSetup fitToHeight="20" orientation="landscape" horizontalDpi="4294967292" verticalDpi="4294967292"/>
    </customSheetView>
  </customSheetViews>
  <phoneticPr fontId="18" type="noConversion"/>
  <pageMargins left="0.75" right="0.75" top="1" bottom="1" header="0.5" footer="0.5"/>
  <pageSetup fitToHeight="20"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T37"/>
  <sheetViews>
    <sheetView zoomScale="115" zoomScaleNormal="115" zoomScalePageLayoutView="150" workbookViewId="0">
      <pane ySplit="1" topLeftCell="A2" activePane="bottomLeft" state="frozenSplit"/>
      <selection activeCell="F37" sqref="F37"/>
      <selection pane="bottomLeft" activeCell="F37" sqref="F37"/>
    </sheetView>
  </sheetViews>
  <sheetFormatPr defaultColWidth="8.85546875" defaultRowHeight="15" x14ac:dyDescent="0.25"/>
  <cols>
    <col min="1" max="1" width="13.42578125" style="299" bestFit="1" customWidth="1"/>
    <col min="2" max="4" width="4.28515625" style="301" customWidth="1"/>
    <col min="5" max="6" width="4.28515625" style="396" customWidth="1"/>
    <col min="7" max="7" width="4.28515625" style="301" customWidth="1"/>
    <col min="8" max="9" width="4.28515625" style="396" customWidth="1"/>
    <col min="10" max="10" width="4.28515625" style="301" customWidth="1"/>
    <col min="11" max="11" width="4.28515625" style="300" customWidth="1"/>
    <col min="12" max="25" width="6.28515625" style="300" customWidth="1"/>
    <col min="26" max="27" width="7" style="300" customWidth="1"/>
    <col min="28" max="28" width="4.7109375" style="300" customWidth="1"/>
    <col min="29" max="30" width="6.28515625" style="300" customWidth="1"/>
    <col min="31" max="31" width="4.28515625" style="300" customWidth="1"/>
    <col min="32" max="32" width="13.42578125" style="299" bestFit="1" customWidth="1"/>
    <col min="33" max="34" width="3.85546875" style="301" bestFit="1" customWidth="1"/>
    <col min="35" max="35" width="6.42578125" style="301" hidden="1" customWidth="1"/>
    <col min="36" max="36" width="3.85546875" style="301" bestFit="1" customWidth="1"/>
    <col min="37" max="37" width="3.85546875" style="301" hidden="1" customWidth="1"/>
    <col min="38" max="38" width="5.7109375" style="301" hidden="1" customWidth="1"/>
    <col min="39" max="39" width="3.85546875" style="301" hidden="1" customWidth="1"/>
    <col min="40" max="40" width="5.7109375" style="301" hidden="1" customWidth="1"/>
    <col min="41" max="41" width="5.7109375" style="301" customWidth="1"/>
    <col min="42" max="42" width="3.85546875" style="301" bestFit="1" customWidth="1"/>
    <col min="43" max="43" width="3.85546875" style="301" hidden="1" customWidth="1"/>
    <col min="44" max="44" width="5.140625" style="301" hidden="1" customWidth="1"/>
    <col min="45" max="46" width="3.85546875" style="301" hidden="1" customWidth="1"/>
    <col min="47" max="16384" width="8.85546875" style="299"/>
  </cols>
  <sheetData>
    <row r="1" spans="1:46" s="251" customFormat="1" ht="91.5" customHeight="1" thickBot="1" x14ac:dyDescent="0.3">
      <c r="A1" s="280" t="s">
        <v>529</v>
      </c>
      <c r="B1" s="253" t="s">
        <v>71</v>
      </c>
      <c r="C1" s="253" t="s">
        <v>159</v>
      </c>
      <c r="D1" s="254" t="s">
        <v>137</v>
      </c>
      <c r="E1" s="401" t="s">
        <v>690</v>
      </c>
      <c r="F1" s="401" t="s">
        <v>692</v>
      </c>
      <c r="G1" s="401" t="s">
        <v>238</v>
      </c>
      <c r="H1" s="401" t="s">
        <v>691</v>
      </c>
      <c r="I1" s="401" t="s">
        <v>693</v>
      </c>
      <c r="J1" s="254" t="s">
        <v>239</v>
      </c>
      <c r="K1" s="255" t="s">
        <v>80</v>
      </c>
      <c r="L1" s="256" t="s">
        <v>81</v>
      </c>
      <c r="M1" s="257" t="s">
        <v>138</v>
      </c>
      <c r="N1" s="256" t="s">
        <v>82</v>
      </c>
      <c r="O1" s="256" t="s">
        <v>83</v>
      </c>
      <c r="P1" s="256" t="s">
        <v>84</v>
      </c>
      <c r="Q1" s="256" t="s">
        <v>92</v>
      </c>
      <c r="R1" s="256" t="s">
        <v>93</v>
      </c>
      <c r="S1" s="256" t="s">
        <v>85</v>
      </c>
      <c r="T1" s="256" t="s">
        <v>569</v>
      </c>
      <c r="U1" s="256" t="s">
        <v>94</v>
      </c>
      <c r="V1" s="256" t="s">
        <v>86</v>
      </c>
      <c r="W1" s="256" t="s">
        <v>87</v>
      </c>
      <c r="X1" s="256" t="s">
        <v>88</v>
      </c>
      <c r="Y1" s="256" t="s">
        <v>89</v>
      </c>
      <c r="Z1" s="256" t="s">
        <v>432</v>
      </c>
      <c r="AA1" s="256" t="s">
        <v>441</v>
      </c>
      <c r="AB1" s="256" t="s">
        <v>442</v>
      </c>
      <c r="AC1" s="256" t="s">
        <v>90</v>
      </c>
      <c r="AD1" s="256" t="s">
        <v>91</v>
      </c>
      <c r="AE1" s="357" t="s">
        <v>136</v>
      </c>
      <c r="AF1" s="280" t="s">
        <v>529</v>
      </c>
      <c r="AG1" s="191" t="s">
        <v>139</v>
      </c>
      <c r="AH1" s="190" t="s">
        <v>74</v>
      </c>
      <c r="AI1" s="191" t="s">
        <v>140</v>
      </c>
      <c r="AJ1" s="191" t="s">
        <v>141</v>
      </c>
      <c r="AK1" s="191" t="s">
        <v>142</v>
      </c>
      <c r="AL1" s="192" t="s">
        <v>59</v>
      </c>
      <c r="AM1" s="191" t="s">
        <v>60</v>
      </c>
      <c r="AN1" s="191" t="s">
        <v>61</v>
      </c>
      <c r="AO1" s="191" t="s">
        <v>422</v>
      </c>
      <c r="AP1" s="191" t="s">
        <v>70</v>
      </c>
      <c r="AQ1" s="191" t="s">
        <v>143</v>
      </c>
      <c r="AR1" s="191" t="s">
        <v>144</v>
      </c>
      <c r="AS1" s="192" t="s">
        <v>67</v>
      </c>
      <c r="AT1" s="189" t="s">
        <v>62</v>
      </c>
    </row>
    <row r="2" spans="1:46" ht="30" x14ac:dyDescent="0.25">
      <c r="A2" s="339" t="s">
        <v>4</v>
      </c>
      <c r="B2" s="102"/>
      <c r="C2" s="113" t="s">
        <v>75</v>
      </c>
      <c r="D2" s="122"/>
      <c r="E2" s="122"/>
      <c r="F2" s="122"/>
      <c r="G2" s="122"/>
      <c r="H2" s="122"/>
      <c r="I2" s="400"/>
      <c r="J2" s="122"/>
      <c r="K2" s="131"/>
      <c r="L2" s="138"/>
      <c r="M2" s="89"/>
      <c r="N2" s="87"/>
      <c r="O2" s="87"/>
      <c r="P2" s="87"/>
      <c r="Q2" s="87"/>
      <c r="R2" s="87"/>
      <c r="S2" s="87"/>
      <c r="T2" s="87"/>
      <c r="U2" s="87"/>
      <c r="V2" s="87"/>
      <c r="W2" s="87"/>
      <c r="X2" s="87"/>
      <c r="Y2" s="87"/>
      <c r="Z2" s="87"/>
      <c r="AA2" s="87"/>
      <c r="AB2" s="87"/>
      <c r="AC2" s="87"/>
      <c r="AD2" s="87"/>
      <c r="AE2" s="347"/>
      <c r="AF2" s="340" t="s">
        <v>4</v>
      </c>
      <c r="AG2" s="90"/>
      <c r="AH2" s="87"/>
      <c r="AI2" s="89" t="s">
        <v>72</v>
      </c>
      <c r="AJ2" s="89"/>
      <c r="AK2" s="89"/>
      <c r="AL2" s="90"/>
      <c r="AM2" s="90"/>
      <c r="AN2" s="90"/>
      <c r="AO2" s="90"/>
      <c r="AP2" s="90"/>
      <c r="AQ2" s="90"/>
      <c r="AR2" s="90"/>
      <c r="AS2" s="88" t="s">
        <v>64</v>
      </c>
      <c r="AT2" s="136"/>
    </row>
    <row r="3" spans="1:46" x14ac:dyDescent="0.25">
      <c r="A3" s="318" t="s">
        <v>7</v>
      </c>
      <c r="B3" s="103"/>
      <c r="C3" s="114" t="s">
        <v>75</v>
      </c>
      <c r="D3" s="123"/>
      <c r="E3" s="248"/>
      <c r="F3" s="123"/>
      <c r="G3" s="123"/>
      <c r="H3" s="248"/>
      <c r="I3" s="248"/>
      <c r="J3" s="246"/>
      <c r="K3" s="132"/>
      <c r="L3" s="92"/>
      <c r="M3" s="94"/>
      <c r="N3" s="135"/>
      <c r="O3" s="135"/>
      <c r="P3" s="135"/>
      <c r="Q3" s="92"/>
      <c r="R3" s="92"/>
      <c r="S3" s="92"/>
      <c r="T3" s="92"/>
      <c r="U3" s="92"/>
      <c r="V3" s="92"/>
      <c r="W3" s="92"/>
      <c r="X3" s="92"/>
      <c r="Y3" s="92"/>
      <c r="Z3" s="92"/>
      <c r="AA3" s="92"/>
      <c r="AB3" s="92"/>
      <c r="AC3" s="92"/>
      <c r="AD3" s="92"/>
      <c r="AE3" s="348"/>
      <c r="AF3" s="84" t="s">
        <v>7</v>
      </c>
      <c r="AG3" s="95"/>
      <c r="AH3" s="92"/>
      <c r="AI3" s="94"/>
      <c r="AJ3" s="94"/>
      <c r="AK3" s="94"/>
      <c r="AL3" s="95" t="s">
        <v>63</v>
      </c>
      <c r="AM3" s="95"/>
      <c r="AN3" s="94"/>
      <c r="AO3" s="94"/>
      <c r="AP3" s="94"/>
      <c r="AQ3" s="94"/>
      <c r="AR3" s="94"/>
      <c r="AS3" s="93">
        <v>21</v>
      </c>
      <c r="AT3" s="120"/>
    </row>
    <row r="4" spans="1:46" ht="45" x14ac:dyDescent="0.25">
      <c r="A4" s="318" t="s">
        <v>8</v>
      </c>
      <c r="B4" s="108"/>
      <c r="C4" s="114" t="s">
        <v>75</v>
      </c>
      <c r="D4" s="124" t="s">
        <v>3</v>
      </c>
      <c r="E4" s="123"/>
      <c r="F4" s="248"/>
      <c r="G4" s="123"/>
      <c r="H4" s="123"/>
      <c r="I4" s="123"/>
      <c r="J4" s="246"/>
      <c r="K4" s="132"/>
      <c r="L4" s="92"/>
      <c r="M4" s="94"/>
      <c r="N4" s="92"/>
      <c r="O4" s="92"/>
      <c r="P4" s="92"/>
      <c r="Q4" s="195"/>
      <c r="R4" s="195"/>
      <c r="S4" s="92"/>
      <c r="T4" s="92"/>
      <c r="U4" s="92"/>
      <c r="V4" s="92"/>
      <c r="W4" s="92"/>
      <c r="X4" s="92"/>
      <c r="Y4" s="92"/>
      <c r="Z4" s="135"/>
      <c r="AA4" s="92"/>
      <c r="AB4" s="92"/>
      <c r="AC4" s="92"/>
      <c r="AD4" s="92"/>
      <c r="AE4" s="348"/>
      <c r="AF4" s="84" t="s">
        <v>8</v>
      </c>
      <c r="AG4" s="95"/>
      <c r="AH4" s="135"/>
      <c r="AI4" s="94"/>
      <c r="AJ4" s="94"/>
      <c r="AK4" s="94"/>
      <c r="AL4" s="94"/>
      <c r="AM4" s="94"/>
      <c r="AN4" s="95" t="s">
        <v>63</v>
      </c>
      <c r="AO4" s="94"/>
      <c r="AP4" s="95"/>
      <c r="AQ4" s="94"/>
      <c r="AR4" s="94"/>
      <c r="AS4" s="93" t="s">
        <v>65</v>
      </c>
      <c r="AT4" s="120"/>
    </row>
    <row r="5" spans="1:46" x14ac:dyDescent="0.25">
      <c r="A5" s="318" t="s">
        <v>9</v>
      </c>
      <c r="B5" s="103"/>
      <c r="C5" s="114" t="s">
        <v>75</v>
      </c>
      <c r="D5" s="123"/>
      <c r="E5" s="399"/>
      <c r="F5" s="123"/>
      <c r="G5" s="123"/>
      <c r="H5" s="123"/>
      <c r="I5" s="123"/>
      <c r="J5" s="246"/>
      <c r="K5" s="132"/>
      <c r="L5" s="92"/>
      <c r="M5" s="94"/>
      <c r="N5" s="92"/>
      <c r="O5" s="92"/>
      <c r="P5" s="92"/>
      <c r="Q5" s="135"/>
      <c r="R5" s="135"/>
      <c r="S5" s="195"/>
      <c r="T5" s="195"/>
      <c r="U5" s="195"/>
      <c r="V5" s="92"/>
      <c r="W5" s="92"/>
      <c r="X5" s="92"/>
      <c r="Y5" s="92"/>
      <c r="Z5" s="92"/>
      <c r="AA5" s="320"/>
      <c r="AB5" s="95"/>
      <c r="AC5" s="92"/>
      <c r="AD5" s="92"/>
      <c r="AE5" s="349"/>
      <c r="AF5" s="84" t="s">
        <v>9</v>
      </c>
      <c r="AG5" s="95"/>
      <c r="AH5" s="92"/>
      <c r="AI5" s="94"/>
      <c r="AJ5" s="94"/>
      <c r="AK5" s="94"/>
      <c r="AL5" s="94"/>
      <c r="AM5" s="94"/>
      <c r="AN5" s="94"/>
      <c r="AO5" s="94"/>
      <c r="AP5" s="95"/>
      <c r="AQ5" s="95"/>
      <c r="AR5" s="95" t="s">
        <v>66</v>
      </c>
      <c r="AS5" s="91"/>
      <c r="AT5" s="120"/>
    </row>
    <row r="6" spans="1:46" x14ac:dyDescent="0.25">
      <c r="A6" s="318" t="s">
        <v>11</v>
      </c>
      <c r="B6" s="99"/>
      <c r="C6" s="115" t="s">
        <v>32</v>
      </c>
      <c r="D6" s="123"/>
      <c r="E6" s="399"/>
      <c r="F6" s="123"/>
      <c r="G6" s="248"/>
      <c r="H6" s="248"/>
      <c r="I6" s="123"/>
      <c r="J6" s="246"/>
      <c r="K6" s="132"/>
      <c r="L6" s="92"/>
      <c r="M6" s="94"/>
      <c r="N6" s="92"/>
      <c r="O6" s="92"/>
      <c r="P6" s="92"/>
      <c r="Q6" s="92"/>
      <c r="R6" s="92"/>
      <c r="S6" s="92"/>
      <c r="T6" s="92"/>
      <c r="U6" s="92"/>
      <c r="V6" s="92"/>
      <c r="W6" s="92"/>
      <c r="X6" s="92"/>
      <c r="Y6" s="92"/>
      <c r="Z6" s="92"/>
      <c r="AA6" s="95"/>
      <c r="AB6" s="320"/>
      <c r="AC6" s="92"/>
      <c r="AD6" s="92"/>
      <c r="AE6" s="350"/>
      <c r="AF6" s="84" t="s">
        <v>11</v>
      </c>
      <c r="AG6" s="94"/>
      <c r="AH6" s="92"/>
      <c r="AI6" s="94"/>
      <c r="AJ6" s="94"/>
      <c r="AK6" s="94"/>
      <c r="AL6" s="94"/>
      <c r="AM6" s="94"/>
      <c r="AN6" s="94"/>
      <c r="AO6" s="95"/>
      <c r="AP6" s="94"/>
      <c r="AQ6" s="94"/>
      <c r="AR6" s="94"/>
      <c r="AS6" s="93">
        <v>7</v>
      </c>
      <c r="AT6" s="137"/>
    </row>
    <row r="7" spans="1:46" x14ac:dyDescent="0.25">
      <c r="A7" s="338" t="s">
        <v>12</v>
      </c>
      <c r="B7" s="109"/>
      <c r="C7" s="111" t="s">
        <v>76</v>
      </c>
      <c r="D7" s="125"/>
      <c r="E7" s="248"/>
      <c r="F7" s="398"/>
      <c r="G7" s="398"/>
      <c r="H7" s="398"/>
      <c r="I7" s="398"/>
      <c r="J7" s="247"/>
      <c r="K7" s="132"/>
      <c r="L7" s="92"/>
      <c r="M7" s="94"/>
      <c r="N7" s="92"/>
      <c r="O7" s="92"/>
      <c r="P7" s="92"/>
      <c r="Q7" s="92"/>
      <c r="R7" s="92"/>
      <c r="S7" s="135"/>
      <c r="T7" s="135"/>
      <c r="U7" s="135"/>
      <c r="V7" s="92"/>
      <c r="W7" s="92"/>
      <c r="X7" s="92"/>
      <c r="Y7" s="92"/>
      <c r="Z7" s="92"/>
      <c r="AA7" s="92"/>
      <c r="AB7" s="92"/>
      <c r="AC7" s="92"/>
      <c r="AD7" s="92"/>
      <c r="AE7" s="351"/>
      <c r="AF7" s="341" t="s">
        <v>12</v>
      </c>
      <c r="AG7" s="94"/>
      <c r="AH7" s="135"/>
      <c r="AI7" s="95" t="s">
        <v>73</v>
      </c>
      <c r="AJ7" s="94"/>
      <c r="AK7" s="94"/>
      <c r="AL7" s="94"/>
      <c r="AM7" s="94"/>
      <c r="AN7" s="94"/>
      <c r="AO7" s="94"/>
      <c r="AP7" s="94"/>
      <c r="AQ7" s="94"/>
      <c r="AR7" s="94"/>
      <c r="AS7" s="91"/>
      <c r="AT7" s="120"/>
    </row>
    <row r="8" spans="1:46" x14ac:dyDescent="0.25">
      <c r="A8" s="318" t="s">
        <v>15</v>
      </c>
      <c r="B8" s="100"/>
      <c r="C8" s="111" t="s">
        <v>76</v>
      </c>
      <c r="D8" s="125"/>
      <c r="E8" s="398"/>
      <c r="F8" s="398"/>
      <c r="G8" s="398"/>
      <c r="H8" s="398"/>
      <c r="I8" s="398"/>
      <c r="J8" s="247"/>
      <c r="K8" s="132"/>
      <c r="L8" s="92"/>
      <c r="M8" s="94"/>
      <c r="N8" s="92"/>
      <c r="O8" s="92"/>
      <c r="P8" s="92"/>
      <c r="Q8" s="92"/>
      <c r="R8" s="92"/>
      <c r="S8" s="92"/>
      <c r="T8" s="92"/>
      <c r="U8" s="92"/>
      <c r="V8" s="92"/>
      <c r="W8" s="92"/>
      <c r="X8" s="92"/>
      <c r="Y8" s="92"/>
      <c r="Z8" s="135"/>
      <c r="AA8" s="92"/>
      <c r="AB8" s="92"/>
      <c r="AC8" s="92"/>
      <c r="AD8" s="92"/>
      <c r="AE8" s="350"/>
      <c r="AF8" s="84" t="s">
        <v>15</v>
      </c>
      <c r="AG8" s="94"/>
      <c r="AH8" s="92"/>
      <c r="AI8" s="94"/>
      <c r="AJ8" s="94"/>
      <c r="AK8" s="94"/>
      <c r="AL8" s="94"/>
      <c r="AM8" s="94"/>
      <c r="AN8" s="94"/>
      <c r="AO8" s="94"/>
      <c r="AP8" s="94"/>
      <c r="AQ8" s="94"/>
      <c r="AR8" s="94"/>
      <c r="AS8" s="91"/>
      <c r="AT8" s="120"/>
    </row>
    <row r="9" spans="1:46" x14ac:dyDescent="0.25">
      <c r="A9" s="318" t="s">
        <v>17</v>
      </c>
      <c r="B9" s="101"/>
      <c r="C9" s="111" t="s">
        <v>76</v>
      </c>
      <c r="D9" s="125"/>
      <c r="E9" s="398"/>
      <c r="F9" s="248"/>
      <c r="G9" s="398"/>
      <c r="H9" s="398"/>
      <c r="I9" s="398"/>
      <c r="J9" s="247"/>
      <c r="K9" s="132"/>
      <c r="L9" s="92"/>
      <c r="M9" s="94"/>
      <c r="N9" s="92"/>
      <c r="O9" s="92"/>
      <c r="P9" s="92"/>
      <c r="Q9" s="92"/>
      <c r="R9" s="92"/>
      <c r="S9" s="92"/>
      <c r="T9" s="92"/>
      <c r="U9" s="92"/>
      <c r="V9" s="92"/>
      <c r="W9" s="92"/>
      <c r="X9" s="92"/>
      <c r="Y9" s="92"/>
      <c r="Z9" s="92"/>
      <c r="AA9" s="92"/>
      <c r="AB9" s="92"/>
      <c r="AC9" s="92"/>
      <c r="AD9" s="92"/>
      <c r="AE9" s="350"/>
      <c r="AF9" s="84" t="s">
        <v>17</v>
      </c>
      <c r="AG9" s="94"/>
      <c r="AH9" s="92"/>
      <c r="AI9" s="94"/>
      <c r="AJ9" s="94"/>
      <c r="AK9" s="94"/>
      <c r="AL9" s="94"/>
      <c r="AM9" s="94"/>
      <c r="AN9" s="94"/>
      <c r="AO9" s="95"/>
      <c r="AP9" s="94"/>
      <c r="AQ9" s="94"/>
      <c r="AR9" s="94"/>
      <c r="AS9" s="91"/>
      <c r="AT9" s="120"/>
    </row>
    <row r="10" spans="1:46" ht="30" x14ac:dyDescent="0.25">
      <c r="A10" s="338" t="s">
        <v>18</v>
      </c>
      <c r="B10" s="108"/>
      <c r="C10" s="116" t="s">
        <v>77</v>
      </c>
      <c r="D10" s="126" t="s">
        <v>68</v>
      </c>
      <c r="E10" s="398"/>
      <c r="F10" s="398"/>
      <c r="G10" s="248"/>
      <c r="H10" s="398"/>
      <c r="I10" s="123"/>
      <c r="J10" s="246"/>
      <c r="K10" s="132"/>
      <c r="L10" s="92"/>
      <c r="M10" s="94"/>
      <c r="N10" s="92"/>
      <c r="O10" s="92"/>
      <c r="P10" s="92"/>
      <c r="Q10" s="92"/>
      <c r="R10" s="92"/>
      <c r="S10" s="92"/>
      <c r="T10" s="92"/>
      <c r="U10" s="92"/>
      <c r="V10" s="92"/>
      <c r="W10" s="92"/>
      <c r="X10" s="92"/>
      <c r="Y10" s="92"/>
      <c r="Z10" s="92"/>
      <c r="AA10" s="92"/>
      <c r="AB10" s="135"/>
      <c r="AC10" s="92"/>
      <c r="AD10" s="92"/>
      <c r="AE10" s="349"/>
      <c r="AF10" s="341" t="s">
        <v>18</v>
      </c>
      <c r="AG10" s="94"/>
      <c r="AH10" s="92"/>
      <c r="AI10" s="94"/>
      <c r="AJ10" s="94"/>
      <c r="AK10" s="94"/>
      <c r="AL10" s="94"/>
      <c r="AM10" s="94"/>
      <c r="AN10" s="94"/>
      <c r="AO10" s="94"/>
      <c r="AP10" s="94"/>
      <c r="AQ10" s="94"/>
      <c r="AR10" s="94"/>
      <c r="AS10" s="91"/>
      <c r="AT10" s="120"/>
    </row>
    <row r="11" spans="1:46" x14ac:dyDescent="0.25">
      <c r="A11" s="338" t="s">
        <v>19</v>
      </c>
      <c r="B11" s="99"/>
      <c r="C11" s="108" t="s">
        <v>32</v>
      </c>
      <c r="D11" s="125"/>
      <c r="E11" s="398"/>
      <c r="F11" s="398"/>
      <c r="G11" s="247"/>
      <c r="H11" s="398"/>
      <c r="I11" s="247"/>
      <c r="J11" s="247"/>
      <c r="K11" s="133"/>
      <c r="L11" s="92"/>
      <c r="M11" s="94"/>
      <c r="N11" s="92"/>
      <c r="O11" s="92"/>
      <c r="P11" s="92"/>
      <c r="Q11" s="92"/>
      <c r="R11" s="92"/>
      <c r="S11" s="92"/>
      <c r="T11" s="92"/>
      <c r="U11" s="92"/>
      <c r="V11" s="92"/>
      <c r="W11" s="92"/>
      <c r="X11" s="92"/>
      <c r="Y11" s="92"/>
      <c r="Z11" s="92"/>
      <c r="AA11" s="92"/>
      <c r="AB11" s="92"/>
      <c r="AC11" s="92"/>
      <c r="AD11" s="92"/>
      <c r="AE11" s="351"/>
      <c r="AF11" s="341" t="s">
        <v>19</v>
      </c>
      <c r="AG11" s="94"/>
      <c r="AH11" s="135"/>
      <c r="AI11" s="94"/>
      <c r="AJ11" s="94"/>
      <c r="AK11" s="94"/>
      <c r="AL11" s="94"/>
      <c r="AM11" s="94"/>
      <c r="AN11" s="94"/>
      <c r="AO11" s="94"/>
      <c r="AP11" s="94"/>
      <c r="AQ11" s="94"/>
      <c r="AR11" s="94"/>
      <c r="AS11" s="91"/>
      <c r="AT11" s="120"/>
    </row>
    <row r="12" spans="1:46" x14ac:dyDescent="0.25">
      <c r="A12" s="318" t="s">
        <v>16</v>
      </c>
      <c r="B12" s="104"/>
      <c r="C12" s="111" t="s">
        <v>76</v>
      </c>
      <c r="D12" s="127" t="s">
        <v>68</v>
      </c>
      <c r="E12" s="398"/>
      <c r="F12" s="398"/>
      <c r="G12" s="247"/>
      <c r="H12" s="398"/>
      <c r="I12" s="247"/>
      <c r="J12" s="247"/>
      <c r="K12" s="132"/>
      <c r="L12" s="92"/>
      <c r="M12" s="94"/>
      <c r="N12" s="92"/>
      <c r="O12" s="92"/>
      <c r="P12" s="92"/>
      <c r="Q12" s="92"/>
      <c r="R12" s="92"/>
      <c r="S12" s="92"/>
      <c r="T12" s="92"/>
      <c r="U12" s="135"/>
      <c r="V12" s="92"/>
      <c r="W12" s="92"/>
      <c r="X12" s="92"/>
      <c r="Y12" s="92"/>
      <c r="Z12" s="92"/>
      <c r="AA12" s="92"/>
      <c r="AB12" s="92"/>
      <c r="AC12" s="92"/>
      <c r="AD12" s="92"/>
      <c r="AE12" s="352"/>
      <c r="AF12" s="84" t="s">
        <v>16</v>
      </c>
      <c r="AG12" s="94"/>
      <c r="AH12" s="92"/>
      <c r="AI12" s="94"/>
      <c r="AJ12" s="211"/>
      <c r="AK12" s="94"/>
      <c r="AL12" s="94"/>
      <c r="AM12" s="94"/>
      <c r="AN12" s="94"/>
      <c r="AO12" s="94"/>
      <c r="AP12" s="94"/>
      <c r="AQ12" s="94"/>
      <c r="AR12" s="94"/>
      <c r="AS12" s="91"/>
      <c r="AT12" s="120"/>
    </row>
    <row r="13" spans="1:46" x14ac:dyDescent="0.25">
      <c r="A13" s="338" t="s">
        <v>2</v>
      </c>
      <c r="B13" s="105"/>
      <c r="C13" s="117" t="s">
        <v>78</v>
      </c>
      <c r="D13" s="128" t="s">
        <v>3</v>
      </c>
      <c r="E13" s="398"/>
      <c r="F13" s="398"/>
      <c r="G13" s="247"/>
      <c r="H13" s="398"/>
      <c r="I13" s="247"/>
      <c r="J13" s="247"/>
      <c r="K13" s="132"/>
      <c r="L13" s="92"/>
      <c r="M13" s="94"/>
      <c r="N13" s="92"/>
      <c r="O13" s="92"/>
      <c r="P13" s="92"/>
      <c r="Q13" s="92"/>
      <c r="R13" s="92"/>
      <c r="S13" s="92"/>
      <c r="T13" s="92"/>
      <c r="U13" s="92"/>
      <c r="V13" s="135"/>
      <c r="W13" s="92"/>
      <c r="X13" s="92"/>
      <c r="Y13" s="92"/>
      <c r="Z13" s="92"/>
      <c r="AA13" s="92"/>
      <c r="AB13" s="92"/>
      <c r="AC13" s="92"/>
      <c r="AD13" s="92"/>
      <c r="AE13" s="353"/>
      <c r="AF13" s="341" t="s">
        <v>2</v>
      </c>
      <c r="AG13" s="94"/>
      <c r="AH13" s="92"/>
      <c r="AI13" s="94"/>
      <c r="AJ13" s="94"/>
      <c r="AK13" s="94"/>
      <c r="AL13" s="94"/>
      <c r="AM13" s="94"/>
      <c r="AN13" s="94"/>
      <c r="AO13" s="94"/>
      <c r="AP13" s="94"/>
      <c r="AQ13" s="94"/>
      <c r="AR13" s="94"/>
      <c r="AS13" s="91"/>
      <c r="AT13" s="120"/>
    </row>
    <row r="14" spans="1:46" ht="15" customHeight="1" x14ac:dyDescent="0.25">
      <c r="A14" s="318" t="s">
        <v>1</v>
      </c>
      <c r="B14" s="104"/>
      <c r="C14" s="116" t="s">
        <v>77</v>
      </c>
      <c r="D14" s="125"/>
      <c r="E14" s="398"/>
      <c r="F14" s="398"/>
      <c r="G14" s="247"/>
      <c r="H14" s="398"/>
      <c r="I14" s="247"/>
      <c r="J14" s="248"/>
      <c r="K14" s="132"/>
      <c r="L14" s="92"/>
      <c r="M14" s="94"/>
      <c r="N14" s="92"/>
      <c r="O14" s="92"/>
      <c r="P14" s="92"/>
      <c r="Q14" s="92"/>
      <c r="R14" s="92"/>
      <c r="S14" s="92"/>
      <c r="T14" s="92"/>
      <c r="U14" s="92"/>
      <c r="V14" s="92"/>
      <c r="W14" s="135"/>
      <c r="X14" s="92"/>
      <c r="Y14" s="92"/>
      <c r="Z14" s="92"/>
      <c r="AA14" s="92"/>
      <c r="AB14" s="92"/>
      <c r="AC14" s="92"/>
      <c r="AD14" s="92"/>
      <c r="AE14" s="354"/>
      <c r="AF14" s="84" t="s">
        <v>1</v>
      </c>
      <c r="AG14" s="94"/>
      <c r="AH14" s="92"/>
      <c r="AI14" s="94"/>
      <c r="AJ14" s="94"/>
      <c r="AK14" s="94"/>
      <c r="AL14" s="94"/>
      <c r="AM14" s="94"/>
      <c r="AN14" s="94"/>
      <c r="AO14" s="94"/>
      <c r="AP14" s="94"/>
      <c r="AQ14" s="94"/>
      <c r="AR14" s="94"/>
      <c r="AS14" s="91"/>
      <c r="AT14" s="120"/>
    </row>
    <row r="15" spans="1:46" x14ac:dyDescent="0.25">
      <c r="A15" s="318" t="s">
        <v>20</v>
      </c>
      <c r="B15" s="110"/>
      <c r="C15" s="111" t="s">
        <v>76</v>
      </c>
      <c r="D15" s="125"/>
      <c r="E15" s="398"/>
      <c r="F15" s="398"/>
      <c r="G15" s="247"/>
      <c r="H15" s="398"/>
      <c r="I15" s="247"/>
      <c r="J15" s="247"/>
      <c r="K15" s="132"/>
      <c r="L15" s="92"/>
      <c r="M15" s="94"/>
      <c r="N15" s="92"/>
      <c r="O15" s="92"/>
      <c r="P15" s="92"/>
      <c r="Q15" s="92"/>
      <c r="R15" s="92"/>
      <c r="S15" s="92"/>
      <c r="T15" s="92"/>
      <c r="U15" s="92"/>
      <c r="V15" s="92"/>
      <c r="W15" s="92"/>
      <c r="X15" s="135"/>
      <c r="Y15" s="92"/>
      <c r="Z15" s="92"/>
      <c r="AA15" s="92"/>
      <c r="AB15" s="92"/>
      <c r="AC15" s="92"/>
      <c r="AD15" s="92"/>
      <c r="AE15" s="353"/>
      <c r="AF15" s="84" t="s">
        <v>20</v>
      </c>
      <c r="AG15" s="94"/>
      <c r="AH15" s="92"/>
      <c r="AI15" s="94"/>
      <c r="AJ15" s="94"/>
      <c r="AK15" s="94"/>
      <c r="AL15" s="94"/>
      <c r="AM15" s="94"/>
      <c r="AN15" s="94"/>
      <c r="AO15" s="94"/>
      <c r="AP15" s="94"/>
      <c r="AQ15" s="94"/>
      <c r="AR15" s="94"/>
      <c r="AS15" s="91"/>
      <c r="AT15" s="120"/>
    </row>
    <row r="16" spans="1:46" x14ac:dyDescent="0.25">
      <c r="A16" s="318" t="s">
        <v>21</v>
      </c>
      <c r="B16" s="110"/>
      <c r="C16" s="108" t="s">
        <v>32</v>
      </c>
      <c r="D16" s="125"/>
      <c r="E16" s="398"/>
      <c r="F16" s="398"/>
      <c r="G16" s="247"/>
      <c r="H16" s="398"/>
      <c r="I16" s="247"/>
      <c r="J16" s="248"/>
      <c r="K16" s="132"/>
      <c r="L16" s="92"/>
      <c r="M16" s="94"/>
      <c r="N16" s="92"/>
      <c r="O16" s="92"/>
      <c r="P16" s="92"/>
      <c r="Q16" s="92"/>
      <c r="R16" s="92"/>
      <c r="S16" s="92"/>
      <c r="T16" s="92"/>
      <c r="U16" s="92"/>
      <c r="V16" s="92"/>
      <c r="W16" s="92"/>
      <c r="X16" s="92"/>
      <c r="Y16" s="135"/>
      <c r="Z16" s="92"/>
      <c r="AA16" s="92"/>
      <c r="AB16" s="92"/>
      <c r="AC16" s="92"/>
      <c r="AD16" s="92"/>
      <c r="AE16" s="354"/>
      <c r="AF16" s="84" t="s">
        <v>21</v>
      </c>
      <c r="AG16" s="94"/>
      <c r="AH16" s="92"/>
      <c r="AI16" s="94"/>
      <c r="AJ16" s="94"/>
      <c r="AK16" s="94"/>
      <c r="AL16" s="94"/>
      <c r="AM16" s="94"/>
      <c r="AN16" s="94"/>
      <c r="AO16" s="94"/>
      <c r="AP16" s="94"/>
      <c r="AQ16" s="94"/>
      <c r="AR16" s="94"/>
      <c r="AS16" s="91"/>
      <c r="AT16" s="120"/>
    </row>
    <row r="17" spans="1:46" x14ac:dyDescent="0.25">
      <c r="A17" s="318" t="s">
        <v>22</v>
      </c>
      <c r="B17" s="110"/>
      <c r="C17" s="108" t="s">
        <v>32</v>
      </c>
      <c r="D17" s="126" t="s">
        <v>68</v>
      </c>
      <c r="E17" s="398"/>
      <c r="F17" s="398"/>
      <c r="G17" s="247"/>
      <c r="H17" s="398"/>
      <c r="I17" s="247"/>
      <c r="J17" s="247"/>
      <c r="K17" s="132"/>
      <c r="L17" s="92"/>
      <c r="M17" s="94"/>
      <c r="N17" s="92"/>
      <c r="O17" s="92"/>
      <c r="P17" s="92"/>
      <c r="Q17" s="92"/>
      <c r="R17" s="92"/>
      <c r="S17" s="92"/>
      <c r="T17" s="92"/>
      <c r="U17" s="92"/>
      <c r="V17" s="92"/>
      <c r="W17" s="92"/>
      <c r="X17" s="92"/>
      <c r="Y17" s="92"/>
      <c r="Z17" s="92"/>
      <c r="AA17" s="92"/>
      <c r="AB17" s="92"/>
      <c r="AC17" s="135"/>
      <c r="AD17" s="92"/>
      <c r="AE17" s="353"/>
      <c r="AF17" s="84" t="s">
        <v>22</v>
      </c>
      <c r="AG17" s="94"/>
      <c r="AH17" s="92"/>
      <c r="AI17" s="94"/>
      <c r="AJ17" s="94"/>
      <c r="AK17" s="94"/>
      <c r="AL17" s="94"/>
      <c r="AM17" s="94"/>
      <c r="AN17" s="94"/>
      <c r="AO17" s="94"/>
      <c r="AP17" s="94"/>
      <c r="AQ17" s="94"/>
      <c r="AR17" s="94"/>
      <c r="AS17" s="91"/>
      <c r="AT17" s="120"/>
    </row>
    <row r="18" spans="1:46" x14ac:dyDescent="0.25">
      <c r="A18" s="318" t="s">
        <v>25</v>
      </c>
      <c r="B18" s="110"/>
      <c r="C18" s="118" t="s">
        <v>79</v>
      </c>
      <c r="D18" s="125"/>
      <c r="E18" s="398"/>
      <c r="F18" s="398"/>
      <c r="G18" s="247"/>
      <c r="H18" s="398"/>
      <c r="I18" s="247"/>
      <c r="J18" s="247"/>
      <c r="K18" s="132"/>
      <c r="L18" s="92"/>
      <c r="M18" s="94"/>
      <c r="N18" s="92"/>
      <c r="O18" s="92"/>
      <c r="P18" s="92"/>
      <c r="Q18" s="92"/>
      <c r="R18" s="92"/>
      <c r="S18" s="92"/>
      <c r="T18" s="92"/>
      <c r="U18" s="92"/>
      <c r="V18" s="92"/>
      <c r="W18" s="92"/>
      <c r="X18" s="92"/>
      <c r="Y18" s="92"/>
      <c r="Z18" s="92"/>
      <c r="AA18" s="135"/>
      <c r="AB18" s="92"/>
      <c r="AC18" s="92"/>
      <c r="AD18" s="92"/>
      <c r="AE18" s="355"/>
      <c r="AF18" s="84" t="s">
        <v>25</v>
      </c>
      <c r="AG18" s="94"/>
      <c r="AH18" s="92"/>
      <c r="AI18" s="94"/>
      <c r="AJ18" s="95"/>
      <c r="AK18" s="94"/>
      <c r="AL18" s="94"/>
      <c r="AM18" s="94"/>
      <c r="AN18" s="94"/>
      <c r="AO18" s="94"/>
      <c r="AP18" s="94"/>
      <c r="AQ18" s="94"/>
      <c r="AR18" s="94"/>
      <c r="AS18" s="91"/>
      <c r="AT18" s="120"/>
    </row>
    <row r="19" spans="1:46" x14ac:dyDescent="0.25">
      <c r="A19" s="318" t="s">
        <v>26</v>
      </c>
      <c r="B19" s="108"/>
      <c r="C19" s="118" t="s">
        <v>79</v>
      </c>
      <c r="D19" s="129" t="s">
        <v>69</v>
      </c>
      <c r="E19" s="398"/>
      <c r="F19" s="398"/>
      <c r="G19" s="247"/>
      <c r="H19" s="398"/>
      <c r="I19" s="247"/>
      <c r="J19" s="247"/>
      <c r="K19" s="132"/>
      <c r="L19" s="92"/>
      <c r="M19" s="94"/>
      <c r="N19" s="92"/>
      <c r="O19" s="92"/>
      <c r="P19" s="92"/>
      <c r="Q19" s="92"/>
      <c r="R19" s="92"/>
      <c r="S19" s="92"/>
      <c r="T19" s="92"/>
      <c r="U19" s="92"/>
      <c r="V19" s="92"/>
      <c r="W19" s="92"/>
      <c r="X19" s="92"/>
      <c r="Y19" s="92"/>
      <c r="Z19" s="92"/>
      <c r="AA19" s="92"/>
      <c r="AB19" s="92"/>
      <c r="AC19" s="92"/>
      <c r="AD19" s="135"/>
      <c r="AE19" s="355"/>
      <c r="AF19" s="84" t="s">
        <v>26</v>
      </c>
      <c r="AG19" s="94"/>
      <c r="AH19" s="92"/>
      <c r="AI19" s="94"/>
      <c r="AJ19" s="211"/>
      <c r="AK19" s="94"/>
      <c r="AL19" s="94"/>
      <c r="AM19" s="94"/>
      <c r="AN19" s="94"/>
      <c r="AO19" s="94"/>
      <c r="AP19" s="94"/>
      <c r="AQ19" s="94"/>
      <c r="AR19" s="94"/>
      <c r="AS19" s="91"/>
      <c r="AT19" s="120"/>
    </row>
    <row r="20" spans="1:46" x14ac:dyDescent="0.25">
      <c r="A20" s="318" t="s">
        <v>27</v>
      </c>
      <c r="B20" s="105"/>
      <c r="C20" s="118" t="s">
        <v>79</v>
      </c>
      <c r="D20" s="125"/>
      <c r="E20" s="398"/>
      <c r="F20" s="398"/>
      <c r="G20" s="247"/>
      <c r="H20" s="398"/>
      <c r="I20" s="247"/>
      <c r="J20" s="247"/>
      <c r="K20" s="132"/>
      <c r="L20" s="92"/>
      <c r="M20" s="94"/>
      <c r="N20" s="92"/>
      <c r="O20" s="92"/>
      <c r="P20" s="92"/>
      <c r="Q20" s="92"/>
      <c r="R20" s="92"/>
      <c r="S20" s="92"/>
      <c r="T20" s="92"/>
      <c r="U20" s="92"/>
      <c r="V20" s="92"/>
      <c r="W20" s="92"/>
      <c r="X20" s="92"/>
      <c r="Y20" s="92"/>
      <c r="Z20" s="92"/>
      <c r="AA20" s="92"/>
      <c r="AB20" s="92"/>
      <c r="AC20" s="92"/>
      <c r="AD20" s="92"/>
      <c r="AE20" s="355"/>
      <c r="AF20" s="84" t="s">
        <v>27</v>
      </c>
      <c r="AG20" s="94"/>
      <c r="AH20" s="92"/>
      <c r="AI20" s="94"/>
      <c r="AJ20" s="94"/>
      <c r="AK20" s="94"/>
      <c r="AL20" s="94"/>
      <c r="AM20" s="94"/>
      <c r="AN20" s="94"/>
      <c r="AO20" s="94"/>
      <c r="AP20" s="94"/>
      <c r="AQ20" s="94"/>
      <c r="AR20" s="94"/>
      <c r="AS20" s="91"/>
      <c r="AT20" s="120"/>
    </row>
    <row r="21" spans="1:46" x14ac:dyDescent="0.25">
      <c r="A21" s="318" t="s">
        <v>322</v>
      </c>
      <c r="B21" s="107"/>
      <c r="C21" s="108" t="s">
        <v>32</v>
      </c>
      <c r="D21" s="125"/>
      <c r="E21" s="398"/>
      <c r="F21" s="398"/>
      <c r="G21" s="247"/>
      <c r="H21" s="398"/>
      <c r="I21" s="247"/>
      <c r="J21" s="247"/>
      <c r="K21" s="132"/>
      <c r="L21" s="92"/>
      <c r="M21" s="94"/>
      <c r="N21" s="92"/>
      <c r="O21" s="92"/>
      <c r="P21" s="92"/>
      <c r="Q21" s="92"/>
      <c r="R21" s="92"/>
      <c r="S21" s="92"/>
      <c r="T21" s="92"/>
      <c r="U21" s="92"/>
      <c r="V21" s="92"/>
      <c r="W21" s="92"/>
      <c r="X21" s="92"/>
      <c r="Y21" s="92"/>
      <c r="Z21" s="92"/>
      <c r="AA21" s="92"/>
      <c r="AB21" s="92"/>
      <c r="AC21" s="92"/>
      <c r="AD21" s="92"/>
      <c r="AE21" s="354"/>
      <c r="AF21" s="274" t="s">
        <v>322</v>
      </c>
      <c r="AG21" s="94"/>
      <c r="AH21" s="92"/>
      <c r="AI21" s="94"/>
      <c r="AJ21" s="94"/>
      <c r="AK21" s="94"/>
      <c r="AL21" s="94"/>
      <c r="AM21" s="94"/>
      <c r="AN21" s="94"/>
      <c r="AO21" s="94"/>
      <c r="AP21" s="94"/>
      <c r="AQ21" s="94"/>
      <c r="AR21" s="94"/>
      <c r="AS21" s="91"/>
      <c r="AT21" s="120"/>
    </row>
    <row r="22" spans="1:46" x14ac:dyDescent="0.25">
      <c r="A22" s="318" t="s">
        <v>262</v>
      </c>
      <c r="B22" s="111"/>
      <c r="C22" s="111" t="s">
        <v>76</v>
      </c>
      <c r="D22" s="125"/>
      <c r="E22" s="398"/>
      <c r="F22" s="398"/>
      <c r="G22" s="247"/>
      <c r="H22" s="398"/>
      <c r="I22" s="247"/>
      <c r="J22" s="247"/>
      <c r="K22" s="132"/>
      <c r="L22" s="92"/>
      <c r="M22" s="94"/>
      <c r="N22" s="92"/>
      <c r="O22" s="92"/>
      <c r="P22" s="92"/>
      <c r="Q22" s="92"/>
      <c r="R22" s="92"/>
      <c r="S22" s="92"/>
      <c r="T22" s="92"/>
      <c r="U22" s="92"/>
      <c r="V22" s="92"/>
      <c r="W22" s="92"/>
      <c r="X22" s="92"/>
      <c r="Y22" s="92"/>
      <c r="Z22" s="92"/>
      <c r="AA22" s="92"/>
      <c r="AB22" s="92"/>
      <c r="AC22" s="92"/>
      <c r="AD22" s="92"/>
      <c r="AE22" s="354"/>
      <c r="AF22" s="274" t="s">
        <v>262</v>
      </c>
      <c r="AG22" s="94"/>
      <c r="AH22" s="92"/>
      <c r="AI22" s="94"/>
      <c r="AJ22" s="94"/>
      <c r="AK22" s="94"/>
      <c r="AL22" s="94"/>
      <c r="AM22" s="94"/>
      <c r="AN22" s="94"/>
      <c r="AO22" s="94"/>
      <c r="AP22" s="94"/>
      <c r="AQ22" s="94"/>
      <c r="AR22" s="94"/>
      <c r="AS22" s="91"/>
      <c r="AT22" s="120"/>
    </row>
    <row r="23" spans="1:46" x14ac:dyDescent="0.25">
      <c r="A23" s="318" t="s">
        <v>264</v>
      </c>
      <c r="B23" s="111"/>
      <c r="C23" s="111" t="s">
        <v>76</v>
      </c>
      <c r="D23" s="125"/>
      <c r="E23" s="398"/>
      <c r="F23" s="398"/>
      <c r="G23" s="247"/>
      <c r="H23" s="398"/>
      <c r="I23" s="247"/>
      <c r="J23" s="247"/>
      <c r="K23" s="132"/>
      <c r="L23" s="92"/>
      <c r="M23" s="94"/>
      <c r="N23" s="92"/>
      <c r="O23" s="92"/>
      <c r="P23" s="92"/>
      <c r="Q23" s="92"/>
      <c r="R23" s="92"/>
      <c r="S23" s="92"/>
      <c r="T23" s="92"/>
      <c r="U23" s="92"/>
      <c r="V23" s="92"/>
      <c r="W23" s="92"/>
      <c r="X23" s="92"/>
      <c r="Y23" s="92"/>
      <c r="Z23" s="92"/>
      <c r="AA23" s="92"/>
      <c r="AB23" s="92"/>
      <c r="AC23" s="92"/>
      <c r="AD23" s="92"/>
      <c r="AE23" s="353"/>
      <c r="AF23" s="274" t="s">
        <v>264</v>
      </c>
      <c r="AG23" s="94"/>
      <c r="AH23" s="92"/>
      <c r="AI23" s="94"/>
      <c r="AJ23" s="94"/>
      <c r="AK23" s="94"/>
      <c r="AL23" s="94"/>
      <c r="AM23" s="94"/>
      <c r="AN23" s="94"/>
      <c r="AO23" s="94"/>
      <c r="AP23" s="94"/>
      <c r="AQ23" s="94"/>
      <c r="AR23" s="94"/>
      <c r="AS23" s="91"/>
      <c r="AT23" s="120"/>
    </row>
    <row r="24" spans="1:46" x14ac:dyDescent="0.25">
      <c r="A24" s="318" t="s">
        <v>265</v>
      </c>
      <c r="B24" s="104"/>
      <c r="C24" s="111" t="s">
        <v>76</v>
      </c>
      <c r="D24" s="127" t="s">
        <v>68</v>
      </c>
      <c r="E24" s="398"/>
      <c r="F24" s="398"/>
      <c r="G24" s="247"/>
      <c r="H24" s="398"/>
      <c r="I24" s="247"/>
      <c r="J24" s="247"/>
      <c r="K24" s="132"/>
      <c r="L24" s="92"/>
      <c r="M24" s="94"/>
      <c r="N24" s="92"/>
      <c r="O24" s="92"/>
      <c r="P24" s="92"/>
      <c r="Q24" s="92"/>
      <c r="R24" s="92"/>
      <c r="S24" s="92"/>
      <c r="T24" s="92"/>
      <c r="U24" s="92"/>
      <c r="V24" s="92"/>
      <c r="W24" s="92"/>
      <c r="X24" s="92"/>
      <c r="Y24" s="92"/>
      <c r="Z24" s="92"/>
      <c r="AA24" s="92"/>
      <c r="AB24" s="92"/>
      <c r="AC24" s="92"/>
      <c r="AD24" s="92"/>
      <c r="AE24" s="353"/>
      <c r="AF24" s="274" t="s">
        <v>265</v>
      </c>
      <c r="AG24" s="94"/>
      <c r="AH24" s="92"/>
      <c r="AI24" s="94"/>
      <c r="AJ24" s="94"/>
      <c r="AK24" s="94"/>
      <c r="AL24" s="94"/>
      <c r="AM24" s="94"/>
      <c r="AN24" s="94"/>
      <c r="AO24" s="94"/>
      <c r="AP24" s="94"/>
      <c r="AQ24" s="94"/>
      <c r="AR24" s="94"/>
      <c r="AS24" s="91"/>
      <c r="AT24" s="120"/>
    </row>
    <row r="25" spans="1:46" x14ac:dyDescent="0.25">
      <c r="A25" s="318" t="s">
        <v>208</v>
      </c>
      <c r="B25" s="107"/>
      <c r="C25" s="105" t="s">
        <v>75</v>
      </c>
      <c r="D25" s="129" t="s">
        <v>69</v>
      </c>
      <c r="E25" s="398"/>
      <c r="F25" s="398"/>
      <c r="G25" s="247"/>
      <c r="H25" s="398"/>
      <c r="I25" s="247"/>
      <c r="J25" s="247"/>
      <c r="K25" s="132"/>
      <c r="L25" s="92"/>
      <c r="M25" s="94"/>
      <c r="N25" s="92"/>
      <c r="O25" s="92"/>
      <c r="P25" s="92"/>
      <c r="Q25" s="92"/>
      <c r="R25" s="92"/>
      <c r="S25" s="92"/>
      <c r="T25" s="92"/>
      <c r="U25" s="92"/>
      <c r="V25" s="92"/>
      <c r="W25" s="92"/>
      <c r="X25" s="92"/>
      <c r="Y25" s="92"/>
      <c r="Z25" s="92"/>
      <c r="AA25" s="92"/>
      <c r="AB25" s="92"/>
      <c r="AC25" s="92"/>
      <c r="AD25" s="92"/>
      <c r="AE25" s="354"/>
      <c r="AF25" s="274" t="s">
        <v>208</v>
      </c>
      <c r="AG25" s="94"/>
      <c r="AH25" s="92"/>
      <c r="AI25" s="94"/>
      <c r="AJ25" s="211"/>
      <c r="AK25" s="94"/>
      <c r="AL25" s="94"/>
      <c r="AM25" s="94"/>
      <c r="AN25" s="94"/>
      <c r="AO25" s="94"/>
      <c r="AP25" s="94"/>
      <c r="AQ25" s="94"/>
      <c r="AR25" s="94"/>
      <c r="AS25" s="91"/>
      <c r="AT25" s="120"/>
    </row>
    <row r="26" spans="1:46" x14ac:dyDescent="0.25">
      <c r="A26" s="318" t="s">
        <v>266</v>
      </c>
      <c r="B26" s="107"/>
      <c r="C26" s="105" t="s">
        <v>75</v>
      </c>
      <c r="D26" s="125"/>
      <c r="E26" s="125"/>
      <c r="F26" s="125"/>
      <c r="G26" s="247"/>
      <c r="H26" s="125"/>
      <c r="I26" s="247"/>
      <c r="J26" s="247"/>
      <c r="K26" s="132"/>
      <c r="L26" s="92"/>
      <c r="M26" s="94"/>
      <c r="N26" s="92"/>
      <c r="O26" s="92"/>
      <c r="P26" s="92"/>
      <c r="Q26" s="92"/>
      <c r="R26" s="92"/>
      <c r="S26" s="92"/>
      <c r="T26" s="92"/>
      <c r="U26" s="92"/>
      <c r="V26" s="92"/>
      <c r="W26" s="92"/>
      <c r="X26" s="92"/>
      <c r="Y26" s="92"/>
      <c r="Z26" s="92"/>
      <c r="AA26" s="92"/>
      <c r="AB26" s="92"/>
      <c r="AC26" s="92"/>
      <c r="AD26" s="92"/>
      <c r="AE26" s="354"/>
      <c r="AF26" s="274" t="s">
        <v>266</v>
      </c>
      <c r="AG26" s="94"/>
      <c r="AH26" s="92"/>
      <c r="AI26" s="94"/>
      <c r="AJ26" s="94"/>
      <c r="AK26" s="94"/>
      <c r="AL26" s="94"/>
      <c r="AM26" s="94"/>
      <c r="AN26" s="94"/>
      <c r="AO26" s="94"/>
      <c r="AP26" s="94"/>
      <c r="AQ26" s="94"/>
      <c r="AR26" s="94"/>
      <c r="AS26" s="91"/>
      <c r="AT26" s="120"/>
    </row>
    <row r="27" spans="1:46" x14ac:dyDescent="0.25">
      <c r="A27" s="274" t="s">
        <v>267</v>
      </c>
      <c r="B27" s="111"/>
      <c r="C27" s="105" t="s">
        <v>75</v>
      </c>
      <c r="D27" s="125"/>
      <c r="E27" s="125"/>
      <c r="F27" s="125"/>
      <c r="G27" s="125"/>
      <c r="H27" s="125"/>
      <c r="I27" s="125"/>
      <c r="J27" s="125"/>
      <c r="K27" s="132"/>
      <c r="L27" s="92"/>
      <c r="M27" s="94"/>
      <c r="N27" s="92"/>
      <c r="O27" s="92"/>
      <c r="P27" s="92"/>
      <c r="Q27" s="92"/>
      <c r="R27" s="92"/>
      <c r="S27" s="92"/>
      <c r="T27" s="92"/>
      <c r="U27" s="92"/>
      <c r="V27" s="92"/>
      <c r="W27" s="92"/>
      <c r="X27" s="92"/>
      <c r="Y27" s="92"/>
      <c r="Z27" s="92"/>
      <c r="AA27" s="92"/>
      <c r="AB27" s="92"/>
      <c r="AC27" s="92"/>
      <c r="AD27" s="92"/>
      <c r="AE27" s="354"/>
      <c r="AF27" s="274" t="s">
        <v>267</v>
      </c>
      <c r="AG27" s="94"/>
      <c r="AH27" s="92"/>
      <c r="AI27" s="94"/>
      <c r="AJ27" s="94"/>
      <c r="AK27" s="94"/>
      <c r="AL27" s="94"/>
      <c r="AM27" s="94"/>
      <c r="AN27" s="94"/>
      <c r="AO27" s="94"/>
      <c r="AP27" s="94"/>
      <c r="AQ27" s="94"/>
      <c r="AR27" s="94"/>
      <c r="AS27" s="91"/>
      <c r="AT27" s="120"/>
    </row>
    <row r="28" spans="1:46" ht="15" customHeight="1" x14ac:dyDescent="0.25">
      <c r="A28" s="274" t="s">
        <v>315</v>
      </c>
      <c r="B28" s="107"/>
      <c r="C28" s="116" t="s">
        <v>77</v>
      </c>
      <c r="D28" s="125"/>
      <c r="E28" s="125"/>
      <c r="F28" s="125"/>
      <c r="G28" s="125"/>
      <c r="H28" s="125"/>
      <c r="I28" s="125"/>
      <c r="J28" s="125"/>
      <c r="K28" s="132"/>
      <c r="L28" s="92"/>
      <c r="M28" s="94"/>
      <c r="N28" s="92"/>
      <c r="O28" s="92"/>
      <c r="P28" s="92"/>
      <c r="Q28" s="92"/>
      <c r="R28" s="92"/>
      <c r="S28" s="92"/>
      <c r="T28" s="92"/>
      <c r="U28" s="92"/>
      <c r="V28" s="92"/>
      <c r="W28" s="92"/>
      <c r="X28" s="92"/>
      <c r="Y28" s="92"/>
      <c r="Z28" s="92"/>
      <c r="AA28" s="92"/>
      <c r="AB28" s="92"/>
      <c r="AC28" s="92"/>
      <c r="AD28" s="92"/>
      <c r="AE28" s="354"/>
      <c r="AF28" s="274" t="s">
        <v>315</v>
      </c>
      <c r="AG28" s="94"/>
      <c r="AH28" s="92"/>
      <c r="AI28" s="94"/>
      <c r="AJ28" s="94"/>
      <c r="AK28" s="94"/>
      <c r="AL28" s="94"/>
      <c r="AM28" s="94"/>
      <c r="AN28" s="94"/>
      <c r="AO28" s="94"/>
      <c r="AP28" s="94"/>
      <c r="AQ28" s="94"/>
      <c r="AR28" s="94"/>
      <c r="AS28" s="91"/>
      <c r="AT28" s="120"/>
    </row>
    <row r="29" spans="1:46" x14ac:dyDescent="0.25">
      <c r="A29" s="274" t="s">
        <v>317</v>
      </c>
      <c r="B29" s="105"/>
      <c r="C29" s="117" t="s">
        <v>78</v>
      </c>
      <c r="D29" s="125"/>
      <c r="E29" s="125"/>
      <c r="F29" s="125"/>
      <c r="G29" s="125"/>
      <c r="H29" s="125"/>
      <c r="I29" s="125"/>
      <c r="J29" s="125"/>
      <c r="K29" s="132"/>
      <c r="L29" s="92"/>
      <c r="M29" s="94"/>
      <c r="N29" s="92"/>
      <c r="O29" s="92"/>
      <c r="P29" s="92"/>
      <c r="Q29" s="92"/>
      <c r="R29" s="92"/>
      <c r="S29" s="92"/>
      <c r="T29" s="92"/>
      <c r="U29" s="92"/>
      <c r="V29" s="135"/>
      <c r="W29" s="92"/>
      <c r="X29" s="92"/>
      <c r="Y29" s="92"/>
      <c r="Z29" s="92"/>
      <c r="AA29" s="92"/>
      <c r="AB29" s="92"/>
      <c r="AC29" s="92"/>
      <c r="AD29" s="92"/>
      <c r="AE29" s="353"/>
      <c r="AF29" s="274" t="s">
        <v>317</v>
      </c>
      <c r="AG29" s="94"/>
      <c r="AH29" s="92"/>
      <c r="AI29" s="94"/>
      <c r="AJ29" s="94"/>
      <c r="AK29" s="94"/>
      <c r="AL29" s="94"/>
      <c r="AM29" s="94"/>
      <c r="AN29" s="94"/>
      <c r="AO29" s="94"/>
      <c r="AP29" s="94"/>
      <c r="AQ29" s="94"/>
      <c r="AR29" s="94"/>
      <c r="AS29" s="91"/>
      <c r="AT29" s="120"/>
    </row>
    <row r="30" spans="1:46" x14ac:dyDescent="0.25">
      <c r="A30" s="274" t="s">
        <v>336</v>
      </c>
      <c r="B30" s="111"/>
      <c r="C30" s="117" t="s">
        <v>78</v>
      </c>
      <c r="D30" s="125"/>
      <c r="E30" s="125"/>
      <c r="F30" s="125"/>
      <c r="G30" s="125"/>
      <c r="H30" s="125"/>
      <c r="I30" s="125"/>
      <c r="J30" s="125"/>
      <c r="K30" s="132"/>
      <c r="L30" s="92"/>
      <c r="M30" s="94"/>
      <c r="N30" s="92"/>
      <c r="O30" s="92"/>
      <c r="P30" s="92"/>
      <c r="Q30" s="92"/>
      <c r="R30" s="92"/>
      <c r="S30" s="92"/>
      <c r="T30" s="92"/>
      <c r="U30" s="92"/>
      <c r="V30" s="135"/>
      <c r="W30" s="92"/>
      <c r="X30" s="92"/>
      <c r="Y30" s="92"/>
      <c r="Z30" s="92"/>
      <c r="AA30" s="92"/>
      <c r="AB30" s="92"/>
      <c r="AC30" s="92"/>
      <c r="AD30" s="92"/>
      <c r="AE30" s="354"/>
      <c r="AF30" s="274" t="s">
        <v>336</v>
      </c>
      <c r="AG30" s="94"/>
      <c r="AH30" s="92"/>
      <c r="AI30" s="94"/>
      <c r="AJ30" s="94"/>
      <c r="AK30" s="94"/>
      <c r="AL30" s="94"/>
      <c r="AM30" s="94"/>
      <c r="AN30" s="94"/>
      <c r="AO30" s="94"/>
      <c r="AP30" s="94"/>
      <c r="AQ30" s="94"/>
      <c r="AR30" s="94"/>
      <c r="AS30" s="91"/>
      <c r="AT30" s="120"/>
    </row>
    <row r="31" spans="1:46" ht="15.75" thickBot="1" x14ac:dyDescent="0.3">
      <c r="A31" s="275" t="s">
        <v>321</v>
      </c>
      <c r="B31" s="106"/>
      <c r="C31" s="119" t="s">
        <v>78</v>
      </c>
      <c r="D31" s="130"/>
      <c r="E31" s="130"/>
      <c r="F31" s="130"/>
      <c r="G31" s="130"/>
      <c r="H31" s="130"/>
      <c r="I31" s="130"/>
      <c r="J31" s="130"/>
      <c r="K31" s="134"/>
      <c r="L31" s="97"/>
      <c r="M31" s="98"/>
      <c r="N31" s="97"/>
      <c r="O31" s="97"/>
      <c r="P31" s="97"/>
      <c r="Q31" s="97"/>
      <c r="R31" s="97"/>
      <c r="S31" s="97"/>
      <c r="T31" s="97"/>
      <c r="U31" s="97"/>
      <c r="V31" s="139"/>
      <c r="W31" s="97"/>
      <c r="X31" s="97"/>
      <c r="Y31" s="97"/>
      <c r="Z31" s="97"/>
      <c r="AA31" s="97"/>
      <c r="AB31" s="97"/>
      <c r="AC31" s="97"/>
      <c r="AD31" s="139"/>
      <c r="AE31" s="356"/>
      <c r="AF31" s="275" t="s">
        <v>321</v>
      </c>
      <c r="AG31" s="98"/>
      <c r="AH31" s="97"/>
      <c r="AI31" s="98"/>
      <c r="AJ31" s="98"/>
      <c r="AK31" s="98"/>
      <c r="AL31" s="98"/>
      <c r="AM31" s="98"/>
      <c r="AN31" s="98"/>
      <c r="AO31" s="98"/>
      <c r="AP31" s="98"/>
      <c r="AQ31" s="98"/>
      <c r="AR31" s="98"/>
      <c r="AS31" s="96"/>
      <c r="AT31" s="121"/>
    </row>
    <row r="32" spans="1:46" x14ac:dyDescent="0.25">
      <c r="D32" s="112"/>
      <c r="E32" s="395"/>
      <c r="F32" s="395"/>
      <c r="G32" s="300"/>
      <c r="H32" s="395"/>
      <c r="I32" s="395"/>
      <c r="J32" s="300"/>
      <c r="AI32" s="112"/>
      <c r="AS32" s="112"/>
    </row>
    <row r="33" spans="4:45" ht="30" customHeight="1" x14ac:dyDescent="0.25">
      <c r="D33" s="300"/>
      <c r="E33" s="395"/>
      <c r="F33" s="395"/>
      <c r="G33" s="300"/>
      <c r="H33" s="395"/>
      <c r="I33" s="395"/>
      <c r="J33" s="300"/>
      <c r="K33" s="409"/>
      <c r="L33" s="409"/>
      <c r="M33" s="409"/>
      <c r="N33" s="409"/>
      <c r="O33" s="409"/>
      <c r="P33" s="409"/>
      <c r="AI33" s="300"/>
      <c r="AS33" s="300"/>
    </row>
    <row r="34" spans="4:45" x14ac:dyDescent="0.25">
      <c r="D34" s="300"/>
      <c r="E34" s="395"/>
      <c r="F34" s="395"/>
      <c r="G34" s="300"/>
      <c r="H34" s="395"/>
      <c r="I34" s="395"/>
      <c r="J34" s="300"/>
      <c r="K34" s="409"/>
      <c r="L34" s="409"/>
      <c r="M34" s="409"/>
      <c r="N34" s="409"/>
      <c r="O34" s="409"/>
      <c r="P34" s="409"/>
      <c r="AI34" s="300"/>
      <c r="AS34" s="300"/>
    </row>
    <row r="35" spans="4:45" ht="30" customHeight="1" x14ac:dyDescent="0.25">
      <c r="K35" s="409"/>
      <c r="L35" s="409"/>
      <c r="M35" s="409"/>
      <c r="N35" s="409"/>
      <c r="O35" s="409"/>
      <c r="P35" s="409"/>
    </row>
    <row r="36" spans="4:45" ht="30" customHeight="1" x14ac:dyDescent="0.25">
      <c r="K36" s="409"/>
      <c r="L36" s="409"/>
      <c r="M36" s="409"/>
      <c r="N36" s="409"/>
      <c r="O36" s="409"/>
      <c r="P36" s="409"/>
    </row>
    <row r="37" spans="4:45" ht="30" customHeight="1" x14ac:dyDescent="0.25">
      <c r="K37" s="409"/>
      <c r="L37" s="409"/>
      <c r="M37" s="409"/>
      <c r="N37" s="409"/>
      <c r="O37" s="409"/>
      <c r="P37" s="409"/>
    </row>
  </sheetData>
  <customSheetViews>
    <customSheetView guid="{8AA136D9-1155-4D8F-9FBE-C9C5EDE1497D}" scale="115" fitToPage="1" hiddenColumns="1">
      <pane ySplit="1" topLeftCell="A2" activePane="bottomLeft" state="frozenSplit"/>
      <selection pane="bottomLeft" activeCell="F37" sqref="F37"/>
      <pageMargins left="0.75" right="0.75" top="1" bottom="1" header="0.5" footer="0.5"/>
      <pageSetup scale="52" fitToHeight="20" orientation="landscape"/>
    </customSheetView>
    <customSheetView guid="{17FD9B1D-324D-4F46-9966-053467A9426C}" scale="150" hiddenColumns="1">
      <pane ySplit="1.0072992700729928" topLeftCell="A15" activePane="bottomLeft" state="frozenSplit"/>
      <selection pane="bottomLeft" activeCell="AX6" sqref="AX6"/>
      <pageMargins left="0.7" right="0.7" top="0.75" bottom="0.75" header="0.3" footer="0.3"/>
      <pageSetup orientation="portrait"/>
    </customSheetView>
    <customSheetView guid="{281CB751-47A1-0948-AA05-166D0E47E1C5}" scale="150" showPageBreaks="1" fitToPage="1" hiddenColumns="1" topLeftCell="AA1">
      <pane ySplit="1.0072992700729928" topLeftCell="A2" activePane="bottomLeft" state="frozenSplit"/>
      <selection pane="bottomLeft" activeCell="F37" sqref="F37"/>
      <pageMargins left="0.7" right="0.7" top="0.75" bottom="0.75" header="0.3" footer="0.3"/>
      <pageSetup scale="52" fitToHeight="20" orientation="landscape"/>
    </customSheetView>
  </customSheetViews>
  <mergeCells count="5">
    <mergeCell ref="K33:P33"/>
    <mergeCell ref="K34:P34"/>
    <mergeCell ref="K35:P35"/>
    <mergeCell ref="K36:P36"/>
    <mergeCell ref="K37:P37"/>
  </mergeCells>
  <phoneticPr fontId="18" type="noConversion"/>
  <pageMargins left="0.75" right="0.75" top="1" bottom="1" header="0.5" footer="0.5"/>
  <pageSetup scale="52" fitToHeight="20" orientation="landscape"/>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203"/>
  <sheetViews>
    <sheetView zoomScale="115" zoomScaleNormal="115" zoomScalePageLayoutView="150" workbookViewId="0">
      <pane ySplit="1" topLeftCell="A2" activePane="bottomLeft" state="frozenSplit"/>
      <selection activeCell="F37" sqref="F37"/>
      <selection pane="bottomLeft" activeCell="A46" sqref="A46"/>
    </sheetView>
  </sheetViews>
  <sheetFormatPr defaultColWidth="8.85546875" defaultRowHeight="15" x14ac:dyDescent="0.25"/>
  <cols>
    <col min="1" max="1" width="38.42578125" customWidth="1"/>
    <col min="2" max="2" width="53.28515625" customWidth="1"/>
    <col min="3" max="3" width="38.42578125" customWidth="1"/>
    <col min="4" max="4" width="77.140625" style="3" customWidth="1"/>
    <col min="5" max="5" width="4.42578125" style="317" customWidth="1"/>
  </cols>
  <sheetData>
    <row r="1" spans="1:4" ht="15.75" thickBot="1" x14ac:dyDescent="0.3">
      <c r="A1" s="324" t="s">
        <v>467</v>
      </c>
      <c r="B1" s="325" t="s">
        <v>446</v>
      </c>
      <c r="C1" s="325" t="s">
        <v>444</v>
      </c>
      <c r="D1" s="345" t="s">
        <v>445</v>
      </c>
    </row>
    <row r="2" spans="1:4" x14ac:dyDescent="0.25">
      <c r="A2" s="413" t="s">
        <v>181</v>
      </c>
      <c r="B2" s="327" t="s">
        <v>447</v>
      </c>
      <c r="C2" s="327" t="s">
        <v>157</v>
      </c>
      <c r="D2" s="344" t="s">
        <v>178</v>
      </c>
    </row>
    <row r="3" spans="1:4" x14ac:dyDescent="0.25">
      <c r="A3" s="414"/>
      <c r="B3" s="320" t="s">
        <v>448</v>
      </c>
      <c r="C3" s="319" t="s">
        <v>157</v>
      </c>
      <c r="D3" s="12" t="s">
        <v>179</v>
      </c>
    </row>
    <row r="4" spans="1:4" x14ac:dyDescent="0.25">
      <c r="A4" s="414"/>
      <c r="B4" s="320" t="s">
        <v>449</v>
      </c>
      <c r="C4" s="319" t="s">
        <v>157</v>
      </c>
      <c r="D4" s="12" t="s">
        <v>180</v>
      </c>
    </row>
    <row r="5" spans="1:4" x14ac:dyDescent="0.25">
      <c r="A5" s="414"/>
      <c r="B5" s="320" t="s">
        <v>450</v>
      </c>
      <c r="C5" s="319" t="s">
        <v>157</v>
      </c>
      <c r="D5" s="12" t="s">
        <v>423</v>
      </c>
    </row>
    <row r="6" spans="1:4" x14ac:dyDescent="0.25">
      <c r="A6" s="414"/>
      <c r="B6" s="320" t="s">
        <v>451</v>
      </c>
      <c r="C6" s="319" t="s">
        <v>157</v>
      </c>
      <c r="D6" s="12" t="s">
        <v>424</v>
      </c>
    </row>
    <row r="7" spans="1:4" x14ac:dyDescent="0.25">
      <c r="A7" s="414"/>
      <c r="B7" s="320" t="s">
        <v>452</v>
      </c>
      <c r="C7" s="319" t="s">
        <v>157</v>
      </c>
      <c r="D7" s="12" t="s">
        <v>182</v>
      </c>
    </row>
    <row r="8" spans="1:4" x14ac:dyDescent="0.25">
      <c r="A8" s="414"/>
      <c r="B8" s="320" t="s">
        <v>453</v>
      </c>
      <c r="C8" s="319" t="s">
        <v>157</v>
      </c>
      <c r="D8" s="12" t="s">
        <v>425</v>
      </c>
    </row>
    <row r="9" spans="1:4" ht="15.75" thickBot="1" x14ac:dyDescent="0.3">
      <c r="A9" s="415"/>
      <c r="B9" s="328" t="s">
        <v>454</v>
      </c>
      <c r="C9" s="329" t="s">
        <v>157</v>
      </c>
      <c r="D9" s="13" t="s">
        <v>426</v>
      </c>
    </row>
    <row r="10" spans="1:4" x14ac:dyDescent="0.25">
      <c r="A10" s="413" t="s">
        <v>183</v>
      </c>
      <c r="B10" s="330" t="s">
        <v>456</v>
      </c>
      <c r="C10" s="330" t="s">
        <v>201</v>
      </c>
      <c r="D10" s="344" t="s">
        <v>245</v>
      </c>
    </row>
    <row r="11" spans="1:4" x14ac:dyDescent="0.25">
      <c r="A11" s="414"/>
      <c r="B11" s="321" t="s">
        <v>163</v>
      </c>
      <c r="C11" s="321" t="s">
        <v>201</v>
      </c>
      <c r="D11" s="12" t="s">
        <v>420</v>
      </c>
    </row>
    <row r="12" spans="1:4" x14ac:dyDescent="0.25">
      <c r="A12" s="414"/>
      <c r="B12" s="321" t="s">
        <v>457</v>
      </c>
      <c r="C12" s="321" t="s">
        <v>158</v>
      </c>
      <c r="D12" s="12" t="s">
        <v>241</v>
      </c>
    </row>
    <row r="13" spans="1:4" x14ac:dyDescent="0.25">
      <c r="A13" s="414"/>
      <c r="B13" s="321" t="s">
        <v>458</v>
      </c>
      <c r="C13" s="321" t="s">
        <v>459</v>
      </c>
      <c r="D13" s="12" t="s">
        <v>421</v>
      </c>
    </row>
    <row r="14" spans="1:4" ht="15.75" thickBot="1" x14ac:dyDescent="0.3">
      <c r="A14" s="415"/>
      <c r="B14" s="331" t="s">
        <v>460</v>
      </c>
      <c r="C14" s="331" t="s">
        <v>201</v>
      </c>
      <c r="D14" s="13" t="s">
        <v>419</v>
      </c>
    </row>
    <row r="15" spans="1:4" x14ac:dyDescent="0.25">
      <c r="A15" s="413" t="s">
        <v>242</v>
      </c>
      <c r="B15" s="330" t="s">
        <v>461</v>
      </c>
      <c r="C15" s="330" t="s">
        <v>201</v>
      </c>
      <c r="D15" s="344" t="s">
        <v>243</v>
      </c>
    </row>
    <row r="16" spans="1:4" x14ac:dyDescent="0.25">
      <c r="A16" s="414"/>
      <c r="B16" s="321" t="s">
        <v>462</v>
      </c>
      <c r="C16" s="321" t="s">
        <v>201</v>
      </c>
      <c r="D16" s="12" t="s">
        <v>246</v>
      </c>
    </row>
    <row r="17" spans="1:4" ht="15.75" thickBot="1" x14ac:dyDescent="0.3">
      <c r="A17" s="415"/>
      <c r="B17" s="331" t="s">
        <v>463</v>
      </c>
      <c r="C17" s="331" t="s">
        <v>201</v>
      </c>
      <c r="D17" s="13" t="s">
        <v>244</v>
      </c>
    </row>
    <row r="18" spans="1:4" ht="30" x14ac:dyDescent="0.25">
      <c r="A18" s="416" t="s">
        <v>184</v>
      </c>
      <c r="B18" s="326" t="s">
        <v>464</v>
      </c>
      <c r="C18" s="326" t="s">
        <v>159</v>
      </c>
      <c r="D18" s="11" t="s">
        <v>247</v>
      </c>
    </row>
    <row r="19" spans="1:4" ht="15.75" thickBot="1" x14ac:dyDescent="0.3">
      <c r="A19" s="417"/>
      <c r="B19" s="335" t="s">
        <v>12</v>
      </c>
      <c r="C19" s="332" t="s">
        <v>148</v>
      </c>
      <c r="D19" s="14" t="s">
        <v>427</v>
      </c>
    </row>
    <row r="20" spans="1:4" ht="30" x14ac:dyDescent="0.25">
      <c r="A20" s="413" t="s">
        <v>185</v>
      </c>
      <c r="B20" s="330" t="s">
        <v>466</v>
      </c>
      <c r="C20" s="330" t="s">
        <v>159</v>
      </c>
      <c r="D20" s="344" t="s">
        <v>253</v>
      </c>
    </row>
    <row r="21" spans="1:4" x14ac:dyDescent="0.25">
      <c r="A21" s="414"/>
      <c r="B21" s="336" t="s">
        <v>4</v>
      </c>
      <c r="C21" s="321" t="s">
        <v>148</v>
      </c>
      <c r="D21" s="12" t="s">
        <v>428</v>
      </c>
    </row>
    <row r="22" spans="1:4" ht="30.75" thickBot="1" x14ac:dyDescent="0.3">
      <c r="A22" s="415"/>
      <c r="B22" s="331" t="s">
        <v>4</v>
      </c>
      <c r="C22" s="331" t="s">
        <v>149</v>
      </c>
      <c r="D22" s="13" t="s">
        <v>465</v>
      </c>
    </row>
    <row r="23" spans="1:4" x14ac:dyDescent="0.25">
      <c r="A23" s="416" t="s">
        <v>186</v>
      </c>
      <c r="B23" s="326" t="s">
        <v>468</v>
      </c>
      <c r="C23" s="326" t="s">
        <v>159</v>
      </c>
      <c r="D23" s="11" t="s">
        <v>254</v>
      </c>
    </row>
    <row r="24" spans="1:4" x14ac:dyDescent="0.25">
      <c r="A24" s="414"/>
      <c r="B24" s="336" t="s">
        <v>19</v>
      </c>
      <c r="C24" s="321" t="s">
        <v>148</v>
      </c>
      <c r="D24" s="12" t="s">
        <v>526</v>
      </c>
    </row>
    <row r="25" spans="1:4" ht="15.75" thickBot="1" x14ac:dyDescent="0.3">
      <c r="A25" s="417"/>
      <c r="B25" s="337" t="s">
        <v>19</v>
      </c>
      <c r="C25" s="332" t="s">
        <v>455</v>
      </c>
      <c r="D25" s="14" t="s">
        <v>443</v>
      </c>
    </row>
    <row r="26" spans="1:4" x14ac:dyDescent="0.25">
      <c r="A26" s="413" t="s">
        <v>187</v>
      </c>
      <c r="B26" s="330" t="s">
        <v>469</v>
      </c>
      <c r="C26" s="330" t="s">
        <v>159</v>
      </c>
      <c r="D26" s="344" t="s">
        <v>470</v>
      </c>
    </row>
    <row r="27" spans="1:4" ht="15.75" thickBot="1" x14ac:dyDescent="0.3">
      <c r="A27" s="415"/>
      <c r="B27" s="362" t="s">
        <v>18</v>
      </c>
      <c r="C27" s="331" t="s">
        <v>148</v>
      </c>
      <c r="D27" s="13" t="s">
        <v>429</v>
      </c>
    </row>
    <row r="28" spans="1:4" x14ac:dyDescent="0.25">
      <c r="A28" s="416" t="s">
        <v>255</v>
      </c>
      <c r="B28" s="326" t="s">
        <v>527</v>
      </c>
      <c r="C28" s="326" t="s">
        <v>159</v>
      </c>
      <c r="D28" s="11" t="s">
        <v>528</v>
      </c>
    </row>
    <row r="29" spans="1:4" ht="15.75" thickBot="1" x14ac:dyDescent="0.3">
      <c r="A29" s="414"/>
      <c r="B29" s="336" t="s">
        <v>2</v>
      </c>
      <c r="C29" s="321" t="s">
        <v>148</v>
      </c>
      <c r="D29" s="12" t="s">
        <v>430</v>
      </c>
    </row>
    <row r="30" spans="1:4" x14ac:dyDescent="0.25">
      <c r="A30" s="413" t="s">
        <v>256</v>
      </c>
      <c r="B30" s="330" t="s">
        <v>609</v>
      </c>
      <c r="C30" s="330" t="s">
        <v>159</v>
      </c>
      <c r="D30" s="344" t="s">
        <v>416</v>
      </c>
    </row>
    <row r="31" spans="1:4" x14ac:dyDescent="0.25">
      <c r="A31" s="411"/>
      <c r="B31" s="321" t="s">
        <v>25</v>
      </c>
      <c r="C31" s="321" t="s">
        <v>148</v>
      </c>
      <c r="D31" s="12" t="s">
        <v>583</v>
      </c>
    </row>
    <row r="32" spans="1:4" x14ac:dyDescent="0.25">
      <c r="A32" s="411"/>
      <c r="B32" s="360" t="s">
        <v>27</v>
      </c>
      <c r="C32" s="360" t="s">
        <v>148</v>
      </c>
      <c r="D32" s="361" t="s">
        <v>589</v>
      </c>
    </row>
    <row r="33" spans="1:4" ht="15.75" thickBot="1" x14ac:dyDescent="0.3">
      <c r="A33" s="415"/>
      <c r="B33" s="331" t="s">
        <v>26</v>
      </c>
      <c r="C33" s="331" t="s">
        <v>148</v>
      </c>
      <c r="D33" s="13" t="s">
        <v>610</v>
      </c>
    </row>
    <row r="34" spans="1:4" ht="30" x14ac:dyDescent="0.25">
      <c r="A34" s="410" t="s">
        <v>260</v>
      </c>
      <c r="B34" s="322" t="s">
        <v>4</v>
      </c>
      <c r="C34" s="322" t="s">
        <v>558</v>
      </c>
      <c r="D34" s="11" t="s">
        <v>261</v>
      </c>
    </row>
    <row r="35" spans="1:4" x14ac:dyDescent="0.25">
      <c r="A35" s="411"/>
      <c r="B35" s="319" t="s">
        <v>19</v>
      </c>
      <c r="C35" s="319" t="s">
        <v>455</v>
      </c>
      <c r="D35" s="12" t="s">
        <v>443</v>
      </c>
    </row>
    <row r="36" spans="1:4" x14ac:dyDescent="0.25">
      <c r="A36" s="411"/>
      <c r="B36" s="319" t="s">
        <v>7</v>
      </c>
      <c r="C36" s="319" t="s">
        <v>558</v>
      </c>
      <c r="D36" s="12" t="s">
        <v>431</v>
      </c>
    </row>
    <row r="37" spans="1:4" x14ac:dyDescent="0.25">
      <c r="A37" s="411"/>
      <c r="B37" s="319" t="s">
        <v>8</v>
      </c>
      <c r="C37" s="319" t="s">
        <v>455</v>
      </c>
      <c r="D37" s="12" t="s">
        <v>616</v>
      </c>
    </row>
    <row r="38" spans="1:4" x14ac:dyDescent="0.25">
      <c r="A38" s="411"/>
      <c r="B38" s="319" t="s">
        <v>15</v>
      </c>
      <c r="C38" s="319" t="s">
        <v>455</v>
      </c>
      <c r="D38" s="12" t="s">
        <v>617</v>
      </c>
    </row>
    <row r="39" spans="1:4" x14ac:dyDescent="0.25">
      <c r="A39" s="411"/>
      <c r="B39" s="319" t="s">
        <v>25</v>
      </c>
      <c r="C39" s="319" t="s">
        <v>148</v>
      </c>
      <c r="D39" s="12" t="s">
        <v>611</v>
      </c>
    </row>
    <row r="40" spans="1:4" x14ac:dyDescent="0.25">
      <c r="A40" s="411"/>
      <c r="B40" s="319" t="s">
        <v>25</v>
      </c>
      <c r="C40" s="319" t="s">
        <v>455</v>
      </c>
      <c r="D40" s="12" t="s">
        <v>612</v>
      </c>
    </row>
    <row r="41" spans="1:4" x14ac:dyDescent="0.25">
      <c r="A41" s="411"/>
      <c r="B41" s="333" t="s">
        <v>9</v>
      </c>
      <c r="C41" s="333" t="s">
        <v>455</v>
      </c>
      <c r="D41" s="14" t="s">
        <v>613</v>
      </c>
    </row>
    <row r="42" spans="1:4" x14ac:dyDescent="0.25">
      <c r="A42" s="411"/>
      <c r="B42" s="333" t="s">
        <v>11</v>
      </c>
      <c r="C42" s="333" t="s">
        <v>455</v>
      </c>
      <c r="D42" s="14" t="s">
        <v>614</v>
      </c>
    </row>
    <row r="43" spans="1:4" ht="15.75" thickBot="1" x14ac:dyDescent="0.3">
      <c r="A43" s="412"/>
      <c r="B43" s="333" t="s">
        <v>18</v>
      </c>
      <c r="C43" s="333" t="s">
        <v>455</v>
      </c>
      <c r="D43" s="14" t="s">
        <v>615</v>
      </c>
    </row>
    <row r="44" spans="1:4" ht="60" x14ac:dyDescent="0.25">
      <c r="A44" s="410" t="s">
        <v>436</v>
      </c>
      <c r="B44" s="327"/>
      <c r="C44" s="327"/>
      <c r="D44" s="344" t="s">
        <v>437</v>
      </c>
    </row>
    <row r="45" spans="1:4" ht="15.75" thickBot="1" x14ac:dyDescent="0.3">
      <c r="A45" s="412"/>
      <c r="B45" s="333"/>
      <c r="C45" s="333"/>
      <c r="D45" s="14" t="s">
        <v>702</v>
      </c>
    </row>
    <row r="46" spans="1:4" x14ac:dyDescent="0.25">
      <c r="A46" s="334" t="s">
        <v>272</v>
      </c>
      <c r="B46" s="342" t="s">
        <v>4</v>
      </c>
      <c r="C46" s="342" t="s">
        <v>148</v>
      </c>
      <c r="D46" s="344" t="s">
        <v>95</v>
      </c>
    </row>
    <row r="47" spans="1:4" x14ac:dyDescent="0.25">
      <c r="A47" s="346"/>
      <c r="B47" s="323" t="s">
        <v>4</v>
      </c>
      <c r="C47" s="323" t="s">
        <v>150</v>
      </c>
      <c r="D47" s="11" t="s">
        <v>154</v>
      </c>
    </row>
    <row r="48" spans="1:4" x14ac:dyDescent="0.25">
      <c r="A48" s="346"/>
      <c r="B48" s="323" t="s">
        <v>4</v>
      </c>
      <c r="C48" s="323" t="s">
        <v>155</v>
      </c>
      <c r="D48" s="11">
        <v>8</v>
      </c>
    </row>
    <row r="49" spans="1:5" ht="30" x14ac:dyDescent="0.25">
      <c r="A49" s="236"/>
      <c r="B49" s="320" t="s">
        <v>4</v>
      </c>
      <c r="C49" s="320" t="s">
        <v>558</v>
      </c>
      <c r="D49" s="12" t="s">
        <v>531</v>
      </c>
    </row>
    <row r="50" spans="1:5" x14ac:dyDescent="0.25">
      <c r="A50" s="236"/>
      <c r="B50" s="320" t="s">
        <v>4</v>
      </c>
      <c r="C50" s="320" t="s">
        <v>700</v>
      </c>
      <c r="D50" s="12" t="s">
        <v>7</v>
      </c>
      <c r="E50" s="397"/>
    </row>
    <row r="51" spans="1:5" ht="15.75" thickBot="1" x14ac:dyDescent="0.3">
      <c r="A51" s="236"/>
      <c r="B51" s="320" t="s">
        <v>4</v>
      </c>
      <c r="C51" s="320" t="s">
        <v>152</v>
      </c>
      <c r="D51" s="12" t="s">
        <v>156</v>
      </c>
    </row>
    <row r="52" spans="1:5" x14ac:dyDescent="0.25">
      <c r="A52" s="334" t="s">
        <v>273</v>
      </c>
      <c r="B52" s="342" t="s">
        <v>7</v>
      </c>
      <c r="C52" s="342" t="s">
        <v>148</v>
      </c>
      <c r="D52" s="344" t="s">
        <v>535</v>
      </c>
    </row>
    <row r="53" spans="1:5" x14ac:dyDescent="0.25">
      <c r="A53" s="346"/>
      <c r="B53" s="323" t="s">
        <v>7</v>
      </c>
      <c r="C53" s="323" t="s">
        <v>150</v>
      </c>
      <c r="D53" s="11" t="s">
        <v>154</v>
      </c>
    </row>
    <row r="54" spans="1:5" x14ac:dyDescent="0.25">
      <c r="A54" s="346"/>
      <c r="B54" s="323" t="s">
        <v>7</v>
      </c>
      <c r="C54" s="323" t="s">
        <v>155</v>
      </c>
      <c r="D54" s="11">
        <v>9</v>
      </c>
    </row>
    <row r="55" spans="1:5" x14ac:dyDescent="0.25">
      <c r="A55" s="346"/>
      <c r="B55" s="323" t="s">
        <v>7</v>
      </c>
      <c r="C55" s="323" t="s">
        <v>701</v>
      </c>
      <c r="D55" s="11" t="s">
        <v>12</v>
      </c>
      <c r="E55" s="397"/>
    </row>
    <row r="56" spans="1:5" x14ac:dyDescent="0.25">
      <c r="A56" s="346"/>
      <c r="B56" s="323" t="s">
        <v>7</v>
      </c>
      <c r="C56" s="323" t="s">
        <v>699</v>
      </c>
      <c r="D56" s="11" t="s">
        <v>11</v>
      </c>
      <c r="E56" s="397"/>
    </row>
    <row r="57" spans="1:5" x14ac:dyDescent="0.25">
      <c r="A57" s="346"/>
      <c r="B57" s="323" t="s">
        <v>7</v>
      </c>
      <c r="C57" s="320" t="s">
        <v>700</v>
      </c>
      <c r="D57" s="11" t="s">
        <v>4</v>
      </c>
      <c r="E57" s="397"/>
    </row>
    <row r="58" spans="1:5" x14ac:dyDescent="0.25">
      <c r="A58" s="236"/>
      <c r="B58" s="323" t="s">
        <v>7</v>
      </c>
      <c r="C58" s="320" t="s">
        <v>558</v>
      </c>
      <c r="D58" s="12" t="s">
        <v>536</v>
      </c>
    </row>
    <row r="59" spans="1:5" x14ac:dyDescent="0.25">
      <c r="A59" s="236"/>
      <c r="B59" s="323" t="s">
        <v>7</v>
      </c>
      <c r="C59" s="320" t="s">
        <v>152</v>
      </c>
      <c r="D59" s="12" t="s">
        <v>557</v>
      </c>
    </row>
    <row r="60" spans="1:5" x14ac:dyDescent="0.25">
      <c r="A60" s="236"/>
      <c r="B60" s="323" t="s">
        <v>7</v>
      </c>
      <c r="C60" s="320" t="s">
        <v>151</v>
      </c>
      <c r="D60" s="12" t="s">
        <v>4</v>
      </c>
    </row>
    <row r="61" spans="1:5" x14ac:dyDescent="0.25">
      <c r="A61" s="236"/>
      <c r="B61" s="323" t="s">
        <v>7</v>
      </c>
      <c r="C61" s="320" t="s">
        <v>201</v>
      </c>
      <c r="D61" s="12" t="s">
        <v>544</v>
      </c>
    </row>
    <row r="62" spans="1:5" ht="15.75" thickBot="1" x14ac:dyDescent="0.3">
      <c r="A62" s="343"/>
      <c r="B62" s="328" t="s">
        <v>7</v>
      </c>
      <c r="C62" s="328" t="s">
        <v>153</v>
      </c>
      <c r="D62" s="13" t="s">
        <v>537</v>
      </c>
    </row>
    <row r="63" spans="1:5" x14ac:dyDescent="0.25">
      <c r="A63" s="334" t="s">
        <v>188</v>
      </c>
      <c r="B63" s="342" t="s">
        <v>8</v>
      </c>
      <c r="C63" s="342" t="s">
        <v>148</v>
      </c>
      <c r="D63" s="344" t="s">
        <v>547</v>
      </c>
    </row>
    <row r="64" spans="1:5" x14ac:dyDescent="0.25">
      <c r="A64" s="346"/>
      <c r="B64" s="323" t="s">
        <v>8</v>
      </c>
      <c r="C64" s="323" t="s">
        <v>150</v>
      </c>
      <c r="D64" s="11" t="s">
        <v>196</v>
      </c>
    </row>
    <row r="65" spans="1:5" x14ac:dyDescent="0.25">
      <c r="A65" s="346"/>
      <c r="B65" s="323" t="s">
        <v>8</v>
      </c>
      <c r="C65" s="323" t="s">
        <v>155</v>
      </c>
      <c r="D65" s="11">
        <v>3</v>
      </c>
    </row>
    <row r="66" spans="1:5" x14ac:dyDescent="0.25">
      <c r="A66" s="236"/>
      <c r="B66" s="320" t="s">
        <v>8</v>
      </c>
      <c r="C66" s="320" t="s">
        <v>152</v>
      </c>
      <c r="D66" s="12" t="s">
        <v>540</v>
      </c>
    </row>
    <row r="67" spans="1:5" x14ac:dyDescent="0.25">
      <c r="A67" s="236"/>
      <c r="B67" s="320" t="s">
        <v>8</v>
      </c>
      <c r="C67" s="320" t="s">
        <v>697</v>
      </c>
      <c r="D67" s="12" t="s">
        <v>17</v>
      </c>
      <c r="E67" s="397"/>
    </row>
    <row r="68" spans="1:5" x14ac:dyDescent="0.25">
      <c r="A68" s="236"/>
      <c r="B68" s="320" t="s">
        <v>8</v>
      </c>
      <c r="C68" s="320" t="s">
        <v>455</v>
      </c>
      <c r="D68" s="12" t="s">
        <v>538</v>
      </c>
    </row>
    <row r="69" spans="1:5" x14ac:dyDescent="0.25">
      <c r="A69" s="236"/>
      <c r="B69" s="320" t="s">
        <v>8</v>
      </c>
      <c r="C69" s="320" t="s">
        <v>158</v>
      </c>
      <c r="D69" s="12" t="s">
        <v>539</v>
      </c>
    </row>
    <row r="70" spans="1:5" x14ac:dyDescent="0.25">
      <c r="A70" s="236"/>
      <c r="B70" s="320" t="s">
        <v>8</v>
      </c>
      <c r="C70" s="320" t="s">
        <v>151</v>
      </c>
      <c r="D70" s="12" t="s">
        <v>9</v>
      </c>
    </row>
    <row r="71" spans="1:5" x14ac:dyDescent="0.25">
      <c r="A71" s="236"/>
      <c r="B71" s="320" t="s">
        <v>8</v>
      </c>
      <c r="C71" s="320" t="s">
        <v>459</v>
      </c>
      <c r="D71" s="12" t="s">
        <v>550</v>
      </c>
    </row>
    <row r="72" spans="1:5" x14ac:dyDescent="0.25">
      <c r="A72" s="236"/>
      <c r="B72" s="320" t="s">
        <v>8</v>
      </c>
      <c r="C72" s="320" t="s">
        <v>201</v>
      </c>
      <c r="D72" s="12" t="s">
        <v>541</v>
      </c>
    </row>
    <row r="73" spans="1:5" ht="15.75" thickBot="1" x14ac:dyDescent="0.3">
      <c r="A73" s="343"/>
      <c r="B73" s="328" t="s">
        <v>8</v>
      </c>
      <c r="C73" s="328" t="s">
        <v>153</v>
      </c>
      <c r="D73" s="13" t="s">
        <v>542</v>
      </c>
    </row>
    <row r="74" spans="1:5" x14ac:dyDescent="0.25">
      <c r="A74" s="334" t="s">
        <v>274</v>
      </c>
      <c r="B74" s="342" t="s">
        <v>9</v>
      </c>
      <c r="C74" s="342" t="s">
        <v>148</v>
      </c>
      <c r="D74" s="344" t="s">
        <v>545</v>
      </c>
    </row>
    <row r="75" spans="1:5" x14ac:dyDescent="0.25">
      <c r="A75" s="346"/>
      <c r="B75" s="323" t="s">
        <v>9</v>
      </c>
      <c r="C75" s="323" t="s">
        <v>150</v>
      </c>
      <c r="D75" s="11" t="s">
        <v>196</v>
      </c>
    </row>
    <row r="76" spans="1:5" x14ac:dyDescent="0.25">
      <c r="A76" s="346"/>
      <c r="B76" s="323" t="s">
        <v>9</v>
      </c>
      <c r="C76" s="323" t="s">
        <v>155</v>
      </c>
      <c r="D76" s="11">
        <v>11</v>
      </c>
    </row>
    <row r="77" spans="1:5" x14ac:dyDescent="0.25">
      <c r="A77" s="346"/>
      <c r="B77" s="320" t="s">
        <v>9</v>
      </c>
      <c r="C77" s="323" t="s">
        <v>701</v>
      </c>
      <c r="D77" s="11" t="s">
        <v>11</v>
      </c>
      <c r="E77" s="397"/>
    </row>
    <row r="78" spans="1:5" x14ac:dyDescent="0.25">
      <c r="A78" s="236"/>
      <c r="B78" s="320" t="s">
        <v>9</v>
      </c>
      <c r="C78" s="320" t="s">
        <v>558</v>
      </c>
      <c r="D78" s="12" t="s">
        <v>546</v>
      </c>
    </row>
    <row r="79" spans="1:5" x14ac:dyDescent="0.25">
      <c r="A79" s="236"/>
      <c r="B79" s="320" t="s">
        <v>9</v>
      </c>
      <c r="C79" s="320" t="s">
        <v>152</v>
      </c>
      <c r="D79" s="12" t="s">
        <v>548</v>
      </c>
    </row>
    <row r="80" spans="1:5" x14ac:dyDescent="0.25">
      <c r="A80" s="236"/>
      <c r="B80" s="320" t="s">
        <v>9</v>
      </c>
      <c r="C80" s="320" t="s">
        <v>455</v>
      </c>
      <c r="D80" s="12" t="s">
        <v>552</v>
      </c>
    </row>
    <row r="81" spans="1:5" x14ac:dyDescent="0.25">
      <c r="A81" s="236"/>
      <c r="B81" s="320" t="s">
        <v>9</v>
      </c>
      <c r="C81" s="320" t="s">
        <v>459</v>
      </c>
      <c r="D81" s="12" t="s">
        <v>551</v>
      </c>
    </row>
    <row r="82" spans="1:5" ht="15.75" thickBot="1" x14ac:dyDescent="0.3">
      <c r="A82" s="236"/>
      <c r="B82" s="320" t="s">
        <v>9</v>
      </c>
      <c r="C82" s="320" t="s">
        <v>201</v>
      </c>
      <c r="D82" s="12" t="s">
        <v>543</v>
      </c>
    </row>
    <row r="83" spans="1:5" x14ac:dyDescent="0.25">
      <c r="A83" s="334" t="s">
        <v>275</v>
      </c>
      <c r="B83" s="342" t="s">
        <v>11</v>
      </c>
      <c r="C83" s="342" t="s">
        <v>148</v>
      </c>
      <c r="D83" s="344" t="s">
        <v>10</v>
      </c>
      <c r="E83" s="317" t="s">
        <v>406</v>
      </c>
    </row>
    <row r="84" spans="1:5" x14ac:dyDescent="0.25">
      <c r="A84" s="346"/>
      <c r="B84" s="323" t="s">
        <v>11</v>
      </c>
      <c r="C84" s="323" t="s">
        <v>150</v>
      </c>
      <c r="D84" s="11" t="s">
        <v>196</v>
      </c>
    </row>
    <row r="85" spans="1:5" x14ac:dyDescent="0.25">
      <c r="A85" s="346"/>
      <c r="B85" s="323" t="s">
        <v>11</v>
      </c>
      <c r="C85" s="323" t="s">
        <v>155</v>
      </c>
      <c r="D85" s="11">
        <v>4</v>
      </c>
    </row>
    <row r="86" spans="1:5" x14ac:dyDescent="0.25">
      <c r="A86" s="236"/>
      <c r="B86" s="320" t="s">
        <v>11</v>
      </c>
      <c r="C86" s="320" t="s">
        <v>152</v>
      </c>
      <c r="D86" s="12" t="s">
        <v>548</v>
      </c>
    </row>
    <row r="87" spans="1:5" x14ac:dyDescent="0.25">
      <c r="A87" s="236"/>
      <c r="B87" s="320" t="s">
        <v>11</v>
      </c>
      <c r="C87" s="323" t="s">
        <v>701</v>
      </c>
      <c r="D87" s="11" t="s">
        <v>9</v>
      </c>
      <c r="E87" s="397"/>
    </row>
    <row r="88" spans="1:5" x14ac:dyDescent="0.25">
      <c r="A88" s="236"/>
      <c r="B88" s="320" t="s">
        <v>11</v>
      </c>
      <c r="C88" s="323" t="s">
        <v>698</v>
      </c>
      <c r="D88" s="11" t="s">
        <v>18</v>
      </c>
      <c r="E88" s="397"/>
    </row>
    <row r="89" spans="1:5" x14ac:dyDescent="0.25">
      <c r="A89" s="236"/>
      <c r="B89" s="320" t="s">
        <v>11</v>
      </c>
      <c r="C89" s="323" t="s">
        <v>699</v>
      </c>
      <c r="D89" s="11" t="s">
        <v>7</v>
      </c>
      <c r="E89" s="397"/>
    </row>
    <row r="90" spans="1:5" x14ac:dyDescent="0.25">
      <c r="A90" s="236"/>
      <c r="B90" s="320" t="s">
        <v>11</v>
      </c>
      <c r="C90" s="320" t="s">
        <v>455</v>
      </c>
      <c r="D90" s="12" t="s">
        <v>549</v>
      </c>
    </row>
    <row r="91" spans="1:5" ht="15.75" thickBot="1" x14ac:dyDescent="0.3">
      <c r="A91" s="236"/>
      <c r="B91" s="320" t="s">
        <v>11</v>
      </c>
      <c r="C91" s="328" t="s">
        <v>459</v>
      </c>
      <c r="D91" s="12" t="s">
        <v>553</v>
      </c>
    </row>
    <row r="92" spans="1:5" x14ac:dyDescent="0.25">
      <c r="A92" s="334" t="s">
        <v>189</v>
      </c>
      <c r="B92" s="342" t="s">
        <v>12</v>
      </c>
      <c r="C92" s="323" t="s">
        <v>701</v>
      </c>
      <c r="D92" s="11" t="s">
        <v>7</v>
      </c>
    </row>
    <row r="93" spans="1:5" x14ac:dyDescent="0.25">
      <c r="A93" s="346"/>
      <c r="B93" s="323" t="s">
        <v>12</v>
      </c>
      <c r="C93" s="323" t="s">
        <v>558</v>
      </c>
      <c r="D93" s="11" t="s">
        <v>570</v>
      </c>
      <c r="E93" s="397"/>
    </row>
    <row r="94" spans="1:5" x14ac:dyDescent="0.25">
      <c r="A94" s="346"/>
      <c r="B94" s="323" t="s">
        <v>12</v>
      </c>
      <c r="C94" s="323" t="s">
        <v>152</v>
      </c>
      <c r="D94" s="11" t="s">
        <v>557</v>
      </c>
    </row>
    <row r="95" spans="1:5" ht="15.75" thickBot="1" x14ac:dyDescent="0.3">
      <c r="A95" s="346"/>
      <c r="B95" s="323" t="s">
        <v>12</v>
      </c>
      <c r="C95" s="320" t="s">
        <v>459</v>
      </c>
      <c r="D95" s="11" t="s">
        <v>556</v>
      </c>
    </row>
    <row r="96" spans="1:5" x14ac:dyDescent="0.25">
      <c r="A96" s="334" t="s">
        <v>276</v>
      </c>
      <c r="B96" s="342" t="s">
        <v>15</v>
      </c>
      <c r="C96" s="342" t="s">
        <v>148</v>
      </c>
      <c r="D96" s="344" t="s">
        <v>560</v>
      </c>
    </row>
    <row r="97" spans="1:5" x14ac:dyDescent="0.25">
      <c r="A97" s="346"/>
      <c r="B97" s="323" t="s">
        <v>15</v>
      </c>
      <c r="C97" s="323" t="s">
        <v>150</v>
      </c>
      <c r="D97" s="11" t="s">
        <v>196</v>
      </c>
    </row>
    <row r="98" spans="1:5" x14ac:dyDescent="0.25">
      <c r="A98" s="346"/>
      <c r="B98" s="323" t="s">
        <v>15</v>
      </c>
      <c r="C98" s="323" t="s">
        <v>155</v>
      </c>
      <c r="D98" s="11">
        <v>8</v>
      </c>
    </row>
    <row r="99" spans="1:5" x14ac:dyDescent="0.25">
      <c r="A99" s="236"/>
      <c r="B99" s="320" t="s">
        <v>15</v>
      </c>
      <c r="C99" s="320" t="s">
        <v>152</v>
      </c>
      <c r="D99" s="12" t="s">
        <v>561</v>
      </c>
    </row>
    <row r="100" spans="1:5" ht="15.75" thickBot="1" x14ac:dyDescent="0.3">
      <c r="A100" s="236"/>
      <c r="B100" s="320" t="s">
        <v>15</v>
      </c>
      <c r="C100" s="320" t="s">
        <v>455</v>
      </c>
      <c r="D100" s="12" t="s">
        <v>559</v>
      </c>
    </row>
    <row r="101" spans="1:5" x14ac:dyDescent="0.25">
      <c r="A101" s="334" t="s">
        <v>277</v>
      </c>
      <c r="B101" s="342" t="s">
        <v>17</v>
      </c>
      <c r="C101" s="342" t="s">
        <v>148</v>
      </c>
      <c r="D101" s="344" t="s">
        <v>560</v>
      </c>
    </row>
    <row r="102" spans="1:5" x14ac:dyDescent="0.25">
      <c r="A102" s="346"/>
      <c r="B102" s="323" t="s">
        <v>17</v>
      </c>
      <c r="C102" s="323" t="s">
        <v>150</v>
      </c>
      <c r="D102" s="11" t="s">
        <v>196</v>
      </c>
    </row>
    <row r="103" spans="1:5" x14ac:dyDescent="0.25">
      <c r="A103" s="346"/>
      <c r="B103" s="323" t="s">
        <v>17</v>
      </c>
      <c r="C103" s="323" t="s">
        <v>155</v>
      </c>
      <c r="D103" s="11">
        <v>3</v>
      </c>
    </row>
    <row r="104" spans="1:5" x14ac:dyDescent="0.25">
      <c r="A104" s="236"/>
      <c r="B104" s="320" t="s">
        <v>17</v>
      </c>
      <c r="C104" s="320" t="s">
        <v>152</v>
      </c>
      <c r="D104" s="12" t="s">
        <v>562</v>
      </c>
    </row>
    <row r="105" spans="1:5" x14ac:dyDescent="0.25">
      <c r="A105" s="236"/>
      <c r="B105" s="320" t="s">
        <v>17</v>
      </c>
      <c r="C105" s="320" t="s">
        <v>697</v>
      </c>
      <c r="D105" s="12" t="s">
        <v>8</v>
      </c>
      <c r="E105" s="397"/>
    </row>
    <row r="106" spans="1:5" ht="15.75" thickBot="1" x14ac:dyDescent="0.3">
      <c r="A106" s="236"/>
      <c r="B106" s="320" t="s">
        <v>17</v>
      </c>
      <c r="C106" s="320" t="s">
        <v>459</v>
      </c>
      <c r="D106" s="12" t="s">
        <v>563</v>
      </c>
    </row>
    <row r="107" spans="1:5" x14ac:dyDescent="0.25">
      <c r="A107" s="334" t="s">
        <v>190</v>
      </c>
      <c r="B107" s="342" t="s">
        <v>18</v>
      </c>
      <c r="C107" s="342" t="s">
        <v>148</v>
      </c>
      <c r="D107" s="344" t="s">
        <v>670</v>
      </c>
    </row>
    <row r="108" spans="1:5" x14ac:dyDescent="0.25">
      <c r="A108" s="346"/>
      <c r="B108" s="323" t="s">
        <v>18</v>
      </c>
      <c r="C108" s="323" t="s">
        <v>150</v>
      </c>
      <c r="D108" s="11" t="s">
        <v>196</v>
      </c>
    </row>
    <row r="109" spans="1:5" x14ac:dyDescent="0.25">
      <c r="A109" s="346"/>
      <c r="B109" s="323" t="s">
        <v>18</v>
      </c>
      <c r="C109" s="323" t="s">
        <v>155</v>
      </c>
      <c r="D109" s="11">
        <v>11</v>
      </c>
    </row>
    <row r="110" spans="1:5" x14ac:dyDescent="0.25">
      <c r="A110" s="236"/>
      <c r="B110" s="320" t="s">
        <v>18</v>
      </c>
      <c r="C110" s="320" t="s">
        <v>152</v>
      </c>
      <c r="D110" s="12" t="s">
        <v>565</v>
      </c>
    </row>
    <row r="111" spans="1:5" x14ac:dyDescent="0.25">
      <c r="A111" s="236"/>
      <c r="B111" s="320" t="s">
        <v>18</v>
      </c>
      <c r="C111" s="323" t="s">
        <v>698</v>
      </c>
      <c r="D111" s="12" t="s">
        <v>11</v>
      </c>
      <c r="E111" s="397"/>
    </row>
    <row r="112" spans="1:5" x14ac:dyDescent="0.25">
      <c r="A112" s="236"/>
      <c r="B112" s="320" t="s">
        <v>18</v>
      </c>
      <c r="C112" s="320" t="s">
        <v>455</v>
      </c>
      <c r="D112" s="12" t="s">
        <v>552</v>
      </c>
    </row>
    <row r="113" spans="1:4" x14ac:dyDescent="0.25">
      <c r="A113" s="236"/>
      <c r="B113" s="320" t="s">
        <v>18</v>
      </c>
      <c r="C113" s="320" t="s">
        <v>158</v>
      </c>
      <c r="D113" s="12" t="s">
        <v>566</v>
      </c>
    </row>
    <row r="114" spans="1:4" ht="15.75" thickBot="1" x14ac:dyDescent="0.3">
      <c r="A114" s="236"/>
      <c r="B114" s="320" t="s">
        <v>18</v>
      </c>
      <c r="C114" s="320" t="s">
        <v>201</v>
      </c>
      <c r="D114" s="12" t="s">
        <v>564</v>
      </c>
    </row>
    <row r="115" spans="1:4" x14ac:dyDescent="0.25">
      <c r="A115" s="334" t="s">
        <v>278</v>
      </c>
      <c r="B115" s="342" t="s">
        <v>19</v>
      </c>
      <c r="C115" s="342" t="s">
        <v>148</v>
      </c>
      <c r="D115" s="344" t="s">
        <v>671</v>
      </c>
    </row>
    <row r="116" spans="1:4" x14ac:dyDescent="0.25">
      <c r="A116" s="346"/>
      <c r="B116" s="323" t="s">
        <v>19</v>
      </c>
      <c r="C116" s="323" t="s">
        <v>150</v>
      </c>
      <c r="D116" s="11" t="s">
        <v>196</v>
      </c>
    </row>
    <row r="117" spans="1:4" x14ac:dyDescent="0.25">
      <c r="A117" s="346"/>
      <c r="B117" s="323" t="s">
        <v>19</v>
      </c>
      <c r="C117" s="323" t="s">
        <v>155</v>
      </c>
      <c r="D117" s="11">
        <v>14</v>
      </c>
    </row>
    <row r="118" spans="1:4" x14ac:dyDescent="0.25">
      <c r="A118" s="236"/>
      <c r="B118" s="320" t="s">
        <v>19</v>
      </c>
      <c r="C118" s="320" t="s">
        <v>152</v>
      </c>
      <c r="D118" s="12" t="s">
        <v>567</v>
      </c>
    </row>
    <row r="119" spans="1:4" ht="15.75" thickBot="1" x14ac:dyDescent="0.3">
      <c r="A119" s="236"/>
      <c r="B119" s="320" t="s">
        <v>19</v>
      </c>
      <c r="C119" s="320" t="s">
        <v>455</v>
      </c>
      <c r="D119" s="12" t="s">
        <v>568</v>
      </c>
    </row>
    <row r="120" spans="1:4" x14ac:dyDescent="0.25">
      <c r="A120" s="334" t="s">
        <v>279</v>
      </c>
      <c r="B120" s="342" t="s">
        <v>16</v>
      </c>
      <c r="C120" s="342" t="s">
        <v>148</v>
      </c>
      <c r="D120" s="344" t="s">
        <v>572</v>
      </c>
    </row>
    <row r="121" spans="1:4" x14ac:dyDescent="0.25">
      <c r="A121" s="346"/>
      <c r="B121" s="323" t="s">
        <v>16</v>
      </c>
      <c r="C121" s="323" t="s">
        <v>150</v>
      </c>
      <c r="D121" s="11" t="s">
        <v>573</v>
      </c>
    </row>
    <row r="122" spans="1:4" x14ac:dyDescent="0.25">
      <c r="A122" s="346"/>
      <c r="B122" s="323" t="s">
        <v>16</v>
      </c>
      <c r="C122" s="323" t="s">
        <v>155</v>
      </c>
      <c r="D122" s="11">
        <v>2</v>
      </c>
    </row>
    <row r="123" spans="1:4" x14ac:dyDescent="0.25">
      <c r="A123" s="236"/>
      <c r="B123" s="320" t="s">
        <v>16</v>
      </c>
      <c r="C123" s="320" t="s">
        <v>558</v>
      </c>
      <c r="D123" s="12" t="s">
        <v>571</v>
      </c>
    </row>
    <row r="124" spans="1:4" ht="15.75" thickBot="1" x14ac:dyDescent="0.3">
      <c r="A124" s="236"/>
      <c r="B124" s="320" t="s">
        <v>16</v>
      </c>
      <c r="C124" s="320" t="s">
        <v>158</v>
      </c>
      <c r="D124" s="12" t="s">
        <v>574</v>
      </c>
    </row>
    <row r="125" spans="1:4" x14ac:dyDescent="0.25">
      <c r="A125" s="334" t="s">
        <v>280</v>
      </c>
      <c r="B125" s="342" t="s">
        <v>2</v>
      </c>
      <c r="C125" s="342" t="s">
        <v>148</v>
      </c>
      <c r="D125" s="344" t="s">
        <v>576</v>
      </c>
    </row>
    <row r="126" spans="1:4" x14ac:dyDescent="0.25">
      <c r="A126" s="346"/>
      <c r="B126" s="323" t="s">
        <v>2</v>
      </c>
      <c r="C126" s="323" t="s">
        <v>150</v>
      </c>
      <c r="D126" s="11" t="s">
        <v>270</v>
      </c>
    </row>
    <row r="127" spans="1:4" x14ac:dyDescent="0.25">
      <c r="A127" s="346"/>
      <c r="B127" s="323" t="s">
        <v>2</v>
      </c>
      <c r="C127" s="323" t="s">
        <v>155</v>
      </c>
      <c r="D127" s="11">
        <v>7</v>
      </c>
    </row>
    <row r="128" spans="1:4" x14ac:dyDescent="0.25">
      <c r="A128" s="236"/>
      <c r="B128" s="320" t="s">
        <v>2</v>
      </c>
      <c r="C128" s="320" t="s">
        <v>158</v>
      </c>
      <c r="D128" s="12" t="s">
        <v>575</v>
      </c>
    </row>
    <row r="129" spans="1:4" ht="15.75" thickBot="1" x14ac:dyDescent="0.3">
      <c r="A129" s="236"/>
      <c r="B129" s="320" t="s">
        <v>2</v>
      </c>
      <c r="C129" s="320" t="s">
        <v>151</v>
      </c>
      <c r="D129" s="12" t="s">
        <v>8</v>
      </c>
    </row>
    <row r="130" spans="1:4" x14ac:dyDescent="0.25">
      <c r="A130" s="334" t="s">
        <v>281</v>
      </c>
      <c r="B130" s="342" t="s">
        <v>1</v>
      </c>
      <c r="C130" s="342" t="s">
        <v>148</v>
      </c>
      <c r="D130" s="344" t="s">
        <v>578</v>
      </c>
    </row>
    <row r="131" spans="1:4" x14ac:dyDescent="0.25">
      <c r="A131" s="346"/>
      <c r="B131" s="323" t="s">
        <v>1</v>
      </c>
      <c r="C131" s="323" t="s">
        <v>150</v>
      </c>
      <c r="D131" s="11" t="s">
        <v>270</v>
      </c>
    </row>
    <row r="132" spans="1:4" ht="15.75" thickBot="1" x14ac:dyDescent="0.3">
      <c r="A132" s="346"/>
      <c r="B132" s="323" t="s">
        <v>1</v>
      </c>
      <c r="C132" s="323" t="s">
        <v>155</v>
      </c>
      <c r="D132" s="11">
        <v>5</v>
      </c>
    </row>
    <row r="133" spans="1:4" x14ac:dyDescent="0.25">
      <c r="A133" s="334" t="s">
        <v>282</v>
      </c>
      <c r="B133" s="342" t="s">
        <v>20</v>
      </c>
      <c r="C133" s="342" t="s">
        <v>148</v>
      </c>
      <c r="D133" s="344" t="s">
        <v>579</v>
      </c>
    </row>
    <row r="134" spans="1:4" x14ac:dyDescent="0.25">
      <c r="A134" s="346"/>
      <c r="B134" s="323" t="s">
        <v>20</v>
      </c>
      <c r="C134" s="323" t="s">
        <v>150</v>
      </c>
      <c r="D134" s="11" t="s">
        <v>270</v>
      </c>
    </row>
    <row r="135" spans="1:4" ht="15.75" thickBot="1" x14ac:dyDescent="0.3">
      <c r="A135" s="346"/>
      <c r="B135" s="323" t="s">
        <v>20</v>
      </c>
      <c r="C135" s="323" t="s">
        <v>155</v>
      </c>
      <c r="D135" s="11">
        <v>6</v>
      </c>
    </row>
    <row r="136" spans="1:4" x14ac:dyDescent="0.25">
      <c r="A136" s="334" t="s">
        <v>283</v>
      </c>
      <c r="B136" s="342" t="s">
        <v>21</v>
      </c>
      <c r="C136" s="342" t="s">
        <v>148</v>
      </c>
      <c r="D136" s="344" t="s">
        <v>580</v>
      </c>
    </row>
    <row r="137" spans="1:4" x14ac:dyDescent="0.25">
      <c r="A137" s="346"/>
      <c r="B137" s="323" t="s">
        <v>21</v>
      </c>
      <c r="C137" s="323" t="s">
        <v>150</v>
      </c>
      <c r="D137" s="11" t="s">
        <v>270</v>
      </c>
    </row>
    <row r="138" spans="1:4" x14ac:dyDescent="0.25">
      <c r="A138" s="346"/>
      <c r="B138" s="323" t="s">
        <v>21</v>
      </c>
      <c r="C138" s="323" t="s">
        <v>155</v>
      </c>
      <c r="D138" s="11">
        <v>8</v>
      </c>
    </row>
    <row r="139" spans="1:4" ht="15.75" thickBot="1" x14ac:dyDescent="0.3">
      <c r="A139" s="346"/>
      <c r="B139" s="323" t="s">
        <v>21</v>
      </c>
      <c r="C139" s="323" t="s">
        <v>151</v>
      </c>
      <c r="D139" s="11" t="s">
        <v>19</v>
      </c>
    </row>
    <row r="140" spans="1:4" x14ac:dyDescent="0.25">
      <c r="A140" s="334" t="s">
        <v>284</v>
      </c>
      <c r="B140" s="342" t="s">
        <v>22</v>
      </c>
      <c r="C140" s="342" t="s">
        <v>148</v>
      </c>
      <c r="D140" s="344" t="s">
        <v>582</v>
      </c>
    </row>
    <row r="141" spans="1:4" x14ac:dyDescent="0.25">
      <c r="A141" s="346"/>
      <c r="B141" s="323" t="s">
        <v>22</v>
      </c>
      <c r="C141" s="323" t="s">
        <v>150</v>
      </c>
      <c r="D141" s="11" t="s">
        <v>270</v>
      </c>
    </row>
    <row r="142" spans="1:4" x14ac:dyDescent="0.25">
      <c r="A142" s="346"/>
      <c r="B142" s="323" t="s">
        <v>22</v>
      </c>
      <c r="C142" s="323" t="s">
        <v>155</v>
      </c>
      <c r="D142" s="11">
        <v>3</v>
      </c>
    </row>
    <row r="143" spans="1:4" x14ac:dyDescent="0.25">
      <c r="A143" s="236"/>
      <c r="B143" s="320" t="s">
        <v>22</v>
      </c>
      <c r="C143" s="320" t="s">
        <v>158</v>
      </c>
      <c r="D143" s="12" t="s">
        <v>581</v>
      </c>
    </row>
    <row r="144" spans="1:4" ht="15.75" thickBot="1" x14ac:dyDescent="0.3">
      <c r="A144" s="236"/>
      <c r="B144" s="320" t="s">
        <v>22</v>
      </c>
      <c r="C144" s="320" t="s">
        <v>151</v>
      </c>
      <c r="D144" s="12" t="s">
        <v>19</v>
      </c>
    </row>
    <row r="145" spans="1:4" x14ac:dyDescent="0.25">
      <c r="A145" s="334" t="s">
        <v>285</v>
      </c>
      <c r="B145" s="342" t="s">
        <v>25</v>
      </c>
      <c r="C145" s="342" t="s">
        <v>148</v>
      </c>
      <c r="D145" s="344" t="s">
        <v>583</v>
      </c>
    </row>
    <row r="146" spans="1:4" x14ac:dyDescent="0.25">
      <c r="A146" s="346"/>
      <c r="B146" s="323" t="s">
        <v>25</v>
      </c>
      <c r="C146" s="323" t="s">
        <v>155</v>
      </c>
      <c r="D146" s="11">
        <v>7</v>
      </c>
    </row>
    <row r="147" spans="1:4" x14ac:dyDescent="0.25">
      <c r="A147" s="236"/>
      <c r="B147" s="320" t="s">
        <v>25</v>
      </c>
      <c r="C147" s="320" t="s">
        <v>152</v>
      </c>
      <c r="D147" s="12" t="s">
        <v>585</v>
      </c>
    </row>
    <row r="148" spans="1:4" x14ac:dyDescent="0.25">
      <c r="A148" s="236"/>
      <c r="B148" s="320" t="s">
        <v>25</v>
      </c>
      <c r="C148" s="320" t="s">
        <v>455</v>
      </c>
      <c r="D148" s="12" t="s">
        <v>584</v>
      </c>
    </row>
    <row r="149" spans="1:4" ht="15.75" thickBot="1" x14ac:dyDescent="0.3">
      <c r="A149" s="343"/>
      <c r="B149" s="328" t="s">
        <v>25</v>
      </c>
      <c r="C149" s="328" t="s">
        <v>151</v>
      </c>
      <c r="D149" s="13" t="s">
        <v>19</v>
      </c>
    </row>
    <row r="150" spans="1:4" x14ac:dyDescent="0.25">
      <c r="A150" s="240" t="s">
        <v>286</v>
      </c>
      <c r="B150" s="323" t="s">
        <v>26</v>
      </c>
      <c r="C150" s="323" t="s">
        <v>558</v>
      </c>
      <c r="D150" s="11" t="s">
        <v>587</v>
      </c>
    </row>
    <row r="151" spans="1:4" x14ac:dyDescent="0.25">
      <c r="A151" s="236"/>
      <c r="B151" s="320" t="s">
        <v>26</v>
      </c>
      <c r="C151" s="320" t="s">
        <v>152</v>
      </c>
      <c r="D151" s="12" t="s">
        <v>588</v>
      </c>
    </row>
    <row r="152" spans="1:4" ht="15.75" thickBot="1" x14ac:dyDescent="0.3">
      <c r="A152" s="236"/>
      <c r="B152" s="320" t="s">
        <v>26</v>
      </c>
      <c r="C152" s="320" t="s">
        <v>158</v>
      </c>
      <c r="D152" s="12" t="s">
        <v>586</v>
      </c>
    </row>
    <row r="153" spans="1:4" x14ac:dyDescent="0.25">
      <c r="A153" s="334" t="s">
        <v>533</v>
      </c>
      <c r="B153" s="342" t="s">
        <v>27</v>
      </c>
      <c r="C153" s="342" t="s">
        <v>148</v>
      </c>
      <c r="D153" s="344" t="s">
        <v>589</v>
      </c>
    </row>
    <row r="154" spans="1:4" x14ac:dyDescent="0.25">
      <c r="A154" s="346"/>
      <c r="B154" s="323" t="s">
        <v>27</v>
      </c>
      <c r="C154" s="323" t="s">
        <v>155</v>
      </c>
      <c r="D154" s="11">
        <v>4</v>
      </c>
    </row>
    <row r="155" spans="1:4" ht="15.75" thickBot="1" x14ac:dyDescent="0.3">
      <c r="A155" s="236"/>
      <c r="B155" s="320" t="s">
        <v>27</v>
      </c>
      <c r="C155" s="320" t="s">
        <v>151</v>
      </c>
      <c r="D155" s="12" t="s">
        <v>19</v>
      </c>
    </row>
    <row r="156" spans="1:4" x14ac:dyDescent="0.25">
      <c r="A156" s="334" t="s">
        <v>287</v>
      </c>
      <c r="B156" s="342" t="s">
        <v>222</v>
      </c>
      <c r="C156" s="342" t="s">
        <v>148</v>
      </c>
      <c r="D156" s="344" t="s">
        <v>590</v>
      </c>
    </row>
    <row r="157" spans="1:4" x14ac:dyDescent="0.25">
      <c r="A157" s="346"/>
      <c r="B157" s="323" t="s">
        <v>222</v>
      </c>
      <c r="C157" s="323" t="s">
        <v>150</v>
      </c>
      <c r="D157" s="11" t="s">
        <v>270</v>
      </c>
    </row>
    <row r="158" spans="1:4" ht="15.75" thickBot="1" x14ac:dyDescent="0.3">
      <c r="A158" s="346"/>
      <c r="B158" s="323" t="s">
        <v>222</v>
      </c>
      <c r="C158" s="323" t="s">
        <v>155</v>
      </c>
      <c r="D158" s="11">
        <v>5</v>
      </c>
    </row>
    <row r="159" spans="1:4" x14ac:dyDescent="0.25">
      <c r="A159" s="334" t="s">
        <v>288</v>
      </c>
      <c r="B159" s="342" t="s">
        <v>592</v>
      </c>
      <c r="C159" s="342" t="s">
        <v>148</v>
      </c>
      <c r="D159" s="344" t="s">
        <v>591</v>
      </c>
    </row>
    <row r="160" spans="1:4" x14ac:dyDescent="0.25">
      <c r="A160" s="346"/>
      <c r="B160" s="323" t="s">
        <v>592</v>
      </c>
      <c r="C160" s="323" t="s">
        <v>150</v>
      </c>
      <c r="D160" s="11" t="s">
        <v>270</v>
      </c>
    </row>
    <row r="161" spans="1:4" ht="15.75" thickBot="1" x14ac:dyDescent="0.3">
      <c r="A161" s="346"/>
      <c r="B161" s="323" t="s">
        <v>592</v>
      </c>
      <c r="C161" s="323" t="s">
        <v>155</v>
      </c>
      <c r="D161" s="11">
        <v>8</v>
      </c>
    </row>
    <row r="162" spans="1:4" x14ac:dyDescent="0.25">
      <c r="A162" s="334" t="s">
        <v>534</v>
      </c>
      <c r="B162" s="342" t="s">
        <v>593</v>
      </c>
      <c r="C162" s="342" t="s">
        <v>148</v>
      </c>
      <c r="D162" s="344" t="s">
        <v>591</v>
      </c>
    </row>
    <row r="163" spans="1:4" x14ac:dyDescent="0.25">
      <c r="A163" s="346"/>
      <c r="B163" s="323" t="s">
        <v>593</v>
      </c>
      <c r="C163" s="323" t="s">
        <v>150</v>
      </c>
      <c r="D163" s="11" t="s">
        <v>270</v>
      </c>
    </row>
    <row r="164" spans="1:4" ht="15.75" thickBot="1" x14ac:dyDescent="0.3">
      <c r="A164" s="346"/>
      <c r="B164" s="323" t="s">
        <v>593</v>
      </c>
      <c r="C164" s="323" t="s">
        <v>155</v>
      </c>
      <c r="D164" s="11">
        <v>5</v>
      </c>
    </row>
    <row r="165" spans="1:4" x14ac:dyDescent="0.25">
      <c r="A165" s="334" t="s">
        <v>289</v>
      </c>
      <c r="B165" s="342" t="s">
        <v>598</v>
      </c>
      <c r="C165" s="342" t="s">
        <v>148</v>
      </c>
      <c r="D165" s="344" t="s">
        <v>591</v>
      </c>
    </row>
    <row r="166" spans="1:4" x14ac:dyDescent="0.25">
      <c r="A166" s="346"/>
      <c r="B166" s="323" t="s">
        <v>598</v>
      </c>
      <c r="C166" s="323" t="s">
        <v>150</v>
      </c>
      <c r="D166" s="11" t="s">
        <v>270</v>
      </c>
    </row>
    <row r="167" spans="1:4" x14ac:dyDescent="0.25">
      <c r="A167" s="346"/>
      <c r="B167" s="323" t="s">
        <v>598</v>
      </c>
      <c r="C167" s="323" t="s">
        <v>155</v>
      </c>
      <c r="D167" s="11">
        <v>2</v>
      </c>
    </row>
    <row r="168" spans="1:4" ht="15.75" thickBot="1" x14ac:dyDescent="0.3">
      <c r="A168" s="236"/>
      <c r="B168" s="320" t="s">
        <v>598</v>
      </c>
      <c r="C168" s="320" t="s">
        <v>158</v>
      </c>
      <c r="D168" s="12" t="s">
        <v>594</v>
      </c>
    </row>
    <row r="169" spans="1:4" x14ac:dyDescent="0.25">
      <c r="A169" s="334" t="s">
        <v>290</v>
      </c>
      <c r="B169" s="342" t="s">
        <v>599</v>
      </c>
      <c r="C169" s="342" t="s">
        <v>148</v>
      </c>
      <c r="D169" s="344" t="s">
        <v>595</v>
      </c>
    </row>
    <row r="170" spans="1:4" x14ac:dyDescent="0.25">
      <c r="A170" s="346"/>
      <c r="B170" s="323" t="s">
        <v>599</v>
      </c>
      <c r="C170" s="323" t="s">
        <v>150</v>
      </c>
      <c r="D170" s="11" t="s">
        <v>270</v>
      </c>
    </row>
    <row r="171" spans="1:4" x14ac:dyDescent="0.25">
      <c r="A171" s="346"/>
      <c r="B171" s="323" t="s">
        <v>599</v>
      </c>
      <c r="C171" s="323" t="s">
        <v>155</v>
      </c>
      <c r="D171" s="11">
        <v>6</v>
      </c>
    </row>
    <row r="172" spans="1:4" x14ac:dyDescent="0.25">
      <c r="A172" s="236"/>
      <c r="B172" s="320" t="s">
        <v>599</v>
      </c>
      <c r="C172" s="320" t="s">
        <v>158</v>
      </c>
      <c r="D172" s="12" t="s">
        <v>596</v>
      </c>
    </row>
    <row r="173" spans="1:4" ht="15.75" thickBot="1" x14ac:dyDescent="0.3">
      <c r="A173" s="236"/>
      <c r="B173" s="320" t="s">
        <v>599</v>
      </c>
      <c r="C173" s="320" t="s">
        <v>151</v>
      </c>
      <c r="D173" s="12" t="s">
        <v>4</v>
      </c>
    </row>
    <row r="174" spans="1:4" x14ac:dyDescent="0.25">
      <c r="A174" s="334" t="s">
        <v>291</v>
      </c>
      <c r="B174" s="342" t="s">
        <v>600</v>
      </c>
      <c r="C174" s="342" t="s">
        <v>148</v>
      </c>
      <c r="D174" s="344" t="s">
        <v>597</v>
      </c>
    </row>
    <row r="175" spans="1:4" x14ac:dyDescent="0.25">
      <c r="A175" s="346"/>
      <c r="B175" s="323" t="s">
        <v>600</v>
      </c>
      <c r="C175" s="323" t="s">
        <v>150</v>
      </c>
      <c r="D175" s="11" t="s">
        <v>270</v>
      </c>
    </row>
    <row r="176" spans="1:4" ht="15.75" thickBot="1" x14ac:dyDescent="0.3">
      <c r="A176" s="346"/>
      <c r="B176" s="323" t="s">
        <v>600</v>
      </c>
      <c r="C176" s="323" t="s">
        <v>155</v>
      </c>
      <c r="D176" s="11">
        <v>2</v>
      </c>
    </row>
    <row r="177" spans="1:4" x14ac:dyDescent="0.25">
      <c r="A177" s="334" t="s">
        <v>292</v>
      </c>
      <c r="B177" s="342" t="s">
        <v>601</v>
      </c>
      <c r="C177" s="342" t="s">
        <v>148</v>
      </c>
      <c r="D177" s="344" t="s">
        <v>597</v>
      </c>
    </row>
    <row r="178" spans="1:4" x14ac:dyDescent="0.25">
      <c r="A178" s="346"/>
      <c r="B178" s="323" t="s">
        <v>601</v>
      </c>
      <c r="C178" s="323" t="s">
        <v>150</v>
      </c>
      <c r="D178" s="11" t="s">
        <v>270</v>
      </c>
    </row>
    <row r="179" spans="1:4" ht="15.75" thickBot="1" x14ac:dyDescent="0.3">
      <c r="A179" s="346"/>
      <c r="B179" s="323" t="s">
        <v>601</v>
      </c>
      <c r="C179" s="323" t="s">
        <v>155</v>
      </c>
      <c r="D179" s="11">
        <v>4</v>
      </c>
    </row>
    <row r="180" spans="1:4" x14ac:dyDescent="0.25">
      <c r="A180" s="334" t="s">
        <v>522</v>
      </c>
      <c r="B180" s="342" t="s">
        <v>602</v>
      </c>
      <c r="C180" s="342" t="s">
        <v>148</v>
      </c>
      <c r="D180" s="344" t="s">
        <v>577</v>
      </c>
    </row>
    <row r="181" spans="1:4" x14ac:dyDescent="0.25">
      <c r="A181" s="346"/>
      <c r="B181" s="323" t="s">
        <v>602</v>
      </c>
      <c r="C181" s="323" t="s">
        <v>150</v>
      </c>
      <c r="D181" s="11" t="s">
        <v>270</v>
      </c>
    </row>
    <row r="182" spans="1:4" ht="15.75" thickBot="1" x14ac:dyDescent="0.3">
      <c r="A182" s="346"/>
      <c r="B182" s="323" t="s">
        <v>602</v>
      </c>
      <c r="C182" s="323" t="s">
        <v>155</v>
      </c>
      <c r="D182" s="11">
        <v>8</v>
      </c>
    </row>
    <row r="183" spans="1:4" x14ac:dyDescent="0.25">
      <c r="A183" s="334" t="s">
        <v>523</v>
      </c>
      <c r="B183" s="342" t="s">
        <v>606</v>
      </c>
      <c r="C183" s="342" t="s">
        <v>148</v>
      </c>
      <c r="D183" s="344" t="s">
        <v>603</v>
      </c>
    </row>
    <row r="184" spans="1:4" x14ac:dyDescent="0.25">
      <c r="A184" s="346"/>
      <c r="B184" s="323" t="s">
        <v>606</v>
      </c>
      <c r="C184" s="323" t="s">
        <v>150</v>
      </c>
      <c r="D184" s="11" t="s">
        <v>270</v>
      </c>
    </row>
    <row r="185" spans="1:4" ht="15.75" thickBot="1" x14ac:dyDescent="0.3">
      <c r="A185" s="346"/>
      <c r="B185" s="323" t="s">
        <v>606</v>
      </c>
      <c r="C185" s="323" t="s">
        <v>155</v>
      </c>
      <c r="D185" s="11">
        <v>6</v>
      </c>
    </row>
    <row r="186" spans="1:4" x14ac:dyDescent="0.25">
      <c r="A186" s="334" t="s">
        <v>524</v>
      </c>
      <c r="B186" s="342" t="s">
        <v>607</v>
      </c>
      <c r="C186" s="342" t="s">
        <v>148</v>
      </c>
      <c r="D186" s="344" t="s">
        <v>603</v>
      </c>
    </row>
    <row r="187" spans="1:4" x14ac:dyDescent="0.25">
      <c r="A187" s="346"/>
      <c r="B187" s="323" t="s">
        <v>607</v>
      </c>
      <c r="C187" s="323" t="s">
        <v>150</v>
      </c>
      <c r="D187" s="11" t="s">
        <v>270</v>
      </c>
    </row>
    <row r="188" spans="1:4" ht="15.75" thickBot="1" x14ac:dyDescent="0.3">
      <c r="A188" s="346"/>
      <c r="B188" s="323" t="s">
        <v>607</v>
      </c>
      <c r="C188" s="323" t="s">
        <v>155</v>
      </c>
      <c r="D188" s="11">
        <v>5</v>
      </c>
    </row>
    <row r="189" spans="1:4" x14ac:dyDescent="0.25">
      <c r="A189" s="334" t="s">
        <v>525</v>
      </c>
      <c r="B189" s="342" t="s">
        <v>608</v>
      </c>
      <c r="C189" s="342" t="s">
        <v>148</v>
      </c>
      <c r="D189" s="344" t="s">
        <v>604</v>
      </c>
    </row>
    <row r="190" spans="1:4" x14ac:dyDescent="0.25">
      <c r="A190" s="346"/>
      <c r="B190" s="323" t="s">
        <v>608</v>
      </c>
      <c r="C190" s="323" t="s">
        <v>150</v>
      </c>
      <c r="D190" s="11" t="s">
        <v>605</v>
      </c>
    </row>
    <row r="191" spans="1:4" x14ac:dyDescent="0.25">
      <c r="A191" s="346"/>
      <c r="B191" s="323" t="s">
        <v>608</v>
      </c>
      <c r="C191" s="323" t="s">
        <v>155</v>
      </c>
      <c r="D191" s="11">
        <v>3</v>
      </c>
    </row>
    <row r="192" spans="1:4" ht="15.75" thickBot="1" x14ac:dyDescent="0.3">
      <c r="A192" s="343"/>
      <c r="B192" s="328" t="s">
        <v>608</v>
      </c>
      <c r="C192" s="328" t="s">
        <v>558</v>
      </c>
      <c r="D192" s="13" t="s">
        <v>587</v>
      </c>
    </row>
    <row r="193" spans="1:4" x14ac:dyDescent="0.25">
      <c r="A193" s="32"/>
      <c r="B193" s="32"/>
      <c r="C193" s="32"/>
      <c r="D193" s="15"/>
    </row>
    <row r="194" spans="1:4" x14ac:dyDescent="0.25">
      <c r="A194" s="141"/>
      <c r="C194" s="141"/>
    </row>
    <row r="195" spans="1:4" x14ac:dyDescent="0.25">
      <c r="A195" s="141"/>
      <c r="C195" s="141"/>
    </row>
    <row r="196" spans="1:4" x14ac:dyDescent="0.25">
      <c r="A196" s="141"/>
      <c r="C196" s="141"/>
    </row>
    <row r="197" spans="1:4" x14ac:dyDescent="0.25">
      <c r="A197" s="141"/>
      <c r="C197" s="141"/>
    </row>
    <row r="198" spans="1:4" x14ac:dyDescent="0.25">
      <c r="A198" s="141"/>
      <c r="C198" s="141"/>
    </row>
    <row r="199" spans="1:4" x14ac:dyDescent="0.25">
      <c r="A199" s="141"/>
      <c r="C199" s="141"/>
    </row>
    <row r="200" spans="1:4" x14ac:dyDescent="0.25">
      <c r="A200" s="141"/>
      <c r="C200" s="141"/>
    </row>
    <row r="203" spans="1:4" x14ac:dyDescent="0.25">
      <c r="A203" s="141"/>
    </row>
  </sheetData>
  <customSheetViews>
    <customSheetView guid="{8AA136D9-1155-4D8F-9FBE-C9C5EDE1497D}" scale="115" fitToPage="1">
      <pane ySplit="1" topLeftCell="A23" activePane="bottomLeft" state="frozenSplit"/>
      <selection pane="bottomLeft" activeCell="F37" sqref="F37"/>
      <pageMargins left="0.75" right="0.75" top="1" bottom="1" header="0.5" footer="0.5"/>
      <pageSetup scale="53" fitToHeight="20" orientation="landscape"/>
    </customSheetView>
    <customSheetView guid="{17FD9B1D-324D-4F46-9966-053467A9426C}" scale="150" topLeftCell="C1">
      <pane ySplit="1.0434782608695652" topLeftCell="A173" activePane="bottomLeft" state="frozenSplit"/>
      <selection pane="bottomLeft" activeCell="E1" sqref="E1"/>
      <pageMargins left="0.7" right="0.7" top="0.75" bottom="0.75" header="0.3" footer="0.3"/>
      <pageSetup orientation="portrait"/>
    </customSheetView>
    <customSheetView guid="{281CB751-47A1-0948-AA05-166D0E47E1C5}" scale="150" showPageBreaks="1" fitToPage="1" topLeftCell="C1">
      <pane ySplit="1.0434782608695652" topLeftCell="A178" activePane="bottomLeft" state="frozenSplit"/>
      <selection pane="bottomLeft" activeCell="F37" sqref="F37"/>
      <pageMargins left="0.7" right="0.7" top="0.75" bottom="0.75" header="0.3" footer="0.3"/>
      <pageSetup scale="53" fitToHeight="20" orientation="landscape"/>
    </customSheetView>
  </customSheetViews>
  <mergeCells count="11">
    <mergeCell ref="A34:A43"/>
    <mergeCell ref="A44:A45"/>
    <mergeCell ref="A2:A9"/>
    <mergeCell ref="A10:A14"/>
    <mergeCell ref="A15:A17"/>
    <mergeCell ref="A30:A33"/>
    <mergeCell ref="A18:A19"/>
    <mergeCell ref="A20:A22"/>
    <mergeCell ref="A23:A25"/>
    <mergeCell ref="A26:A27"/>
    <mergeCell ref="A28:A29"/>
  </mergeCells>
  <phoneticPr fontId="18" type="noConversion"/>
  <pageMargins left="0.75" right="0.75" top="1" bottom="1" header="0.5" footer="0.5"/>
  <pageSetup scale="53" fitToHeight="20" orientation="landscape"/>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45"/>
  <sheetViews>
    <sheetView zoomScaleNormal="100" zoomScalePageLayoutView="150" workbookViewId="0">
      <pane ySplit="1" topLeftCell="A2" activePane="bottomLeft" state="frozenSplit"/>
      <selection activeCell="F37" sqref="F37"/>
      <selection pane="bottomLeft" activeCell="F37" sqref="F37"/>
    </sheetView>
  </sheetViews>
  <sheetFormatPr defaultColWidth="8.85546875" defaultRowHeight="15" x14ac:dyDescent="0.25"/>
  <cols>
    <col min="1" max="1" width="15.28515625" style="214" customWidth="1"/>
    <col min="2" max="2" width="37" style="252" customWidth="1"/>
    <col min="3" max="3" width="9.85546875" style="214" bestFit="1" customWidth="1"/>
    <col min="4" max="4" width="82.7109375" style="252" customWidth="1"/>
    <col min="5" max="5" width="20.7109375" style="264" customWidth="1"/>
    <col min="6" max="6" width="58.42578125" style="252" customWidth="1"/>
    <col min="7" max="7" width="32.28515625" style="214" customWidth="1"/>
    <col min="8" max="8" width="32.42578125" style="365" customWidth="1"/>
    <col min="9" max="9" width="32.42578125" style="366" customWidth="1"/>
    <col min="10" max="10" width="60" style="368" customWidth="1"/>
    <col min="11" max="16384" width="8.85546875" style="214"/>
  </cols>
  <sheetData>
    <row r="1" spans="1:10" x14ac:dyDescent="0.25">
      <c r="A1" s="216" t="s">
        <v>211</v>
      </c>
      <c r="B1" s="217" t="s">
        <v>650</v>
      </c>
      <c r="C1" s="216" t="s">
        <v>213</v>
      </c>
      <c r="D1" s="217" t="s">
        <v>302</v>
      </c>
      <c r="E1" s="217" t="s">
        <v>619</v>
      </c>
      <c r="F1" s="217" t="s">
        <v>305</v>
      </c>
      <c r="G1" s="217" t="s">
        <v>303</v>
      </c>
      <c r="H1" s="363" t="s">
        <v>446</v>
      </c>
      <c r="I1" s="364" t="s">
        <v>444</v>
      </c>
      <c r="J1" s="367" t="s">
        <v>445</v>
      </c>
    </row>
    <row r="2" spans="1:10" ht="30" x14ac:dyDescent="0.25">
      <c r="A2" s="418" t="s">
        <v>212</v>
      </c>
      <c r="B2" s="418" t="s">
        <v>268</v>
      </c>
      <c r="C2" s="214" t="s">
        <v>214</v>
      </c>
      <c r="D2" s="252" t="s">
        <v>240</v>
      </c>
      <c r="E2" s="264" t="s">
        <v>440</v>
      </c>
      <c r="F2" s="252" t="s">
        <v>194</v>
      </c>
      <c r="G2" s="214" t="s">
        <v>194</v>
      </c>
    </row>
    <row r="3" spans="1:10" ht="30" x14ac:dyDescent="0.25">
      <c r="A3" s="418"/>
      <c r="B3" s="418"/>
      <c r="C3" s="214" t="s">
        <v>215</v>
      </c>
      <c r="D3" s="252" t="s">
        <v>724</v>
      </c>
      <c r="E3" s="264" t="s">
        <v>438</v>
      </c>
      <c r="F3" s="252" t="s">
        <v>194</v>
      </c>
      <c r="G3" s="214" t="s">
        <v>194</v>
      </c>
    </row>
    <row r="4" spans="1:10" ht="30" x14ac:dyDescent="0.25">
      <c r="A4" s="418"/>
      <c r="B4" s="418"/>
      <c r="C4" s="214" t="s">
        <v>216</v>
      </c>
      <c r="D4" s="252" t="s">
        <v>217</v>
      </c>
      <c r="E4" s="264" t="s">
        <v>439</v>
      </c>
      <c r="F4" s="252" t="s">
        <v>194</v>
      </c>
      <c r="G4" s="214" t="s">
        <v>194</v>
      </c>
    </row>
    <row r="5" spans="1:10" ht="30" x14ac:dyDescent="0.25">
      <c r="A5" s="419" t="s">
        <v>4</v>
      </c>
      <c r="B5" s="418" t="s">
        <v>378</v>
      </c>
      <c r="C5" s="214">
        <v>1</v>
      </c>
      <c r="D5" s="252" t="s">
        <v>621</v>
      </c>
      <c r="E5" s="418" t="s">
        <v>334</v>
      </c>
      <c r="F5" s="418" t="s">
        <v>530</v>
      </c>
      <c r="G5" s="419" t="s">
        <v>304</v>
      </c>
      <c r="H5" s="365" t="s">
        <v>4</v>
      </c>
      <c r="I5" s="366" t="s">
        <v>201</v>
      </c>
      <c r="J5" s="368" t="s">
        <v>663</v>
      </c>
    </row>
    <row r="6" spans="1:10" s="249" customFormat="1" ht="60" x14ac:dyDescent="0.25">
      <c r="A6" s="419"/>
      <c r="B6" s="418"/>
      <c r="C6" s="249" t="s">
        <v>299</v>
      </c>
      <c r="D6" s="252" t="s">
        <v>626</v>
      </c>
      <c r="E6" s="418"/>
      <c r="F6" s="418"/>
      <c r="G6" s="419"/>
      <c r="H6" s="365"/>
      <c r="I6" s="366"/>
      <c r="J6" s="368"/>
    </row>
    <row r="7" spans="1:10" ht="30" x14ac:dyDescent="0.25">
      <c r="A7" s="214" t="s">
        <v>7</v>
      </c>
      <c r="B7" s="142" t="s">
        <v>627</v>
      </c>
      <c r="C7" s="214" t="s">
        <v>628</v>
      </c>
      <c r="D7" s="252" t="s">
        <v>620</v>
      </c>
      <c r="E7" s="264" t="s">
        <v>657</v>
      </c>
      <c r="F7" s="252" t="s">
        <v>618</v>
      </c>
      <c r="G7" s="214" t="s">
        <v>304</v>
      </c>
      <c r="H7" s="365" t="s">
        <v>7</v>
      </c>
      <c r="I7" s="366" t="s">
        <v>148</v>
      </c>
      <c r="J7" s="368" t="s">
        <v>535</v>
      </c>
    </row>
    <row r="8" spans="1:10" ht="30" x14ac:dyDescent="0.25">
      <c r="A8" s="214" t="s">
        <v>8</v>
      </c>
      <c r="B8" s="142" t="s">
        <v>631</v>
      </c>
      <c r="C8" s="359" t="s">
        <v>628</v>
      </c>
      <c r="D8" s="358" t="s">
        <v>629</v>
      </c>
      <c r="E8" s="358" t="s">
        <v>657</v>
      </c>
      <c r="F8" s="358" t="s">
        <v>630</v>
      </c>
      <c r="G8" s="214" t="s">
        <v>304</v>
      </c>
      <c r="H8" s="365" t="s">
        <v>8</v>
      </c>
      <c r="I8" s="366" t="s">
        <v>148</v>
      </c>
      <c r="J8" s="368" t="s">
        <v>669</v>
      </c>
    </row>
    <row r="9" spans="1:10" ht="30" x14ac:dyDescent="0.25">
      <c r="A9" s="214" t="s">
        <v>9</v>
      </c>
      <c r="B9" s="142" t="s">
        <v>631</v>
      </c>
      <c r="C9" s="359" t="s">
        <v>628</v>
      </c>
      <c r="D9" s="358" t="s">
        <v>632</v>
      </c>
      <c r="E9" s="358" t="s">
        <v>657</v>
      </c>
      <c r="F9" s="358" t="s">
        <v>633</v>
      </c>
      <c r="G9" s="214" t="s">
        <v>304</v>
      </c>
      <c r="H9" s="365" t="s">
        <v>9</v>
      </c>
      <c r="I9" s="366" t="s">
        <v>148</v>
      </c>
      <c r="J9" s="368" t="s">
        <v>545</v>
      </c>
    </row>
    <row r="10" spans="1:10" ht="30" x14ac:dyDescent="0.25">
      <c r="A10" s="214" t="s">
        <v>11</v>
      </c>
      <c r="B10" s="142" t="s">
        <v>627</v>
      </c>
      <c r="C10" s="359" t="s">
        <v>628</v>
      </c>
      <c r="D10" s="358" t="s">
        <v>634</v>
      </c>
      <c r="E10" s="358" t="s">
        <v>657</v>
      </c>
      <c r="F10" s="358" t="s">
        <v>635</v>
      </c>
      <c r="G10" s="214" t="s">
        <v>304</v>
      </c>
      <c r="H10" s="365" t="s">
        <v>11</v>
      </c>
      <c r="I10" s="366" t="s">
        <v>148</v>
      </c>
      <c r="J10" s="368" t="s">
        <v>10</v>
      </c>
    </row>
    <row r="11" spans="1:10" ht="51.75" customHeight="1" x14ac:dyDescent="0.25">
      <c r="A11" s="419" t="s">
        <v>12</v>
      </c>
      <c r="B11" s="418" t="s">
        <v>300</v>
      </c>
      <c r="C11" s="214">
        <v>1</v>
      </c>
      <c r="D11" s="252" t="s">
        <v>622</v>
      </c>
      <c r="E11" s="418" t="s">
        <v>414</v>
      </c>
      <c r="F11" s="418" t="s">
        <v>379</v>
      </c>
      <c r="G11" s="419" t="s">
        <v>306</v>
      </c>
      <c r="H11" s="365" t="s">
        <v>12</v>
      </c>
      <c r="I11" s="366" t="s">
        <v>201</v>
      </c>
      <c r="J11" s="368" t="s">
        <v>664</v>
      </c>
    </row>
    <row r="12" spans="1:10" s="249" customFormat="1" ht="58.5" customHeight="1" x14ac:dyDescent="0.25">
      <c r="A12" s="419"/>
      <c r="B12" s="418"/>
      <c r="C12" s="249" t="s">
        <v>299</v>
      </c>
      <c r="D12" s="252" t="s">
        <v>625</v>
      </c>
      <c r="E12" s="418"/>
      <c r="F12" s="418"/>
      <c r="G12" s="419"/>
      <c r="H12" s="365"/>
      <c r="I12" s="366"/>
      <c r="J12" s="368"/>
    </row>
    <row r="13" spans="1:10" ht="30" x14ac:dyDescent="0.25">
      <c r="A13" s="214" t="s">
        <v>15</v>
      </c>
      <c r="B13" s="142" t="s">
        <v>627</v>
      </c>
      <c r="C13" s="359" t="s">
        <v>628</v>
      </c>
      <c r="D13" s="358" t="s">
        <v>636</v>
      </c>
      <c r="E13" s="358" t="s">
        <v>657</v>
      </c>
      <c r="F13" s="358" t="s">
        <v>637</v>
      </c>
      <c r="G13" s="214" t="s">
        <v>304</v>
      </c>
      <c r="H13" s="365" t="s">
        <v>15</v>
      </c>
      <c r="I13" s="366" t="s">
        <v>148</v>
      </c>
      <c r="J13" s="368" t="s">
        <v>560</v>
      </c>
    </row>
    <row r="14" spans="1:10" ht="30" x14ac:dyDescent="0.25">
      <c r="A14" s="214" t="s">
        <v>17</v>
      </c>
      <c r="B14" s="142" t="s">
        <v>631</v>
      </c>
      <c r="C14" s="359" t="s">
        <v>628</v>
      </c>
      <c r="D14" s="358" t="s">
        <v>638</v>
      </c>
      <c r="E14" s="358" t="s">
        <v>657</v>
      </c>
      <c r="F14" s="358" t="s">
        <v>639</v>
      </c>
      <c r="G14" s="214" t="s">
        <v>304</v>
      </c>
      <c r="H14" s="365" t="s">
        <v>17</v>
      </c>
      <c r="I14" s="366" t="s">
        <v>148</v>
      </c>
      <c r="J14" s="368" t="s">
        <v>560</v>
      </c>
    </row>
    <row r="15" spans="1:10" ht="30" x14ac:dyDescent="0.25">
      <c r="A15" s="214" t="s">
        <v>18</v>
      </c>
      <c r="B15" s="142" t="s">
        <v>631</v>
      </c>
      <c r="C15" s="359" t="s">
        <v>628</v>
      </c>
      <c r="D15" s="358" t="s">
        <v>640</v>
      </c>
      <c r="E15" s="358" t="s">
        <v>657</v>
      </c>
      <c r="F15" s="358" t="s">
        <v>641</v>
      </c>
      <c r="G15" s="214" t="s">
        <v>304</v>
      </c>
      <c r="H15" s="365" t="s">
        <v>18</v>
      </c>
      <c r="I15" s="366" t="s">
        <v>148</v>
      </c>
      <c r="J15" s="368" t="s">
        <v>670</v>
      </c>
    </row>
    <row r="16" spans="1:10" x14ac:dyDescent="0.25">
      <c r="A16" s="419" t="s">
        <v>19</v>
      </c>
      <c r="B16" s="418" t="s">
        <v>408</v>
      </c>
      <c r="C16" s="250">
        <v>1</v>
      </c>
      <c r="D16" s="252" t="s">
        <v>623</v>
      </c>
      <c r="E16" s="418" t="s">
        <v>415</v>
      </c>
      <c r="F16" s="418" t="s">
        <v>407</v>
      </c>
      <c r="G16" s="419" t="s">
        <v>304</v>
      </c>
      <c r="H16" s="365" t="s">
        <v>19</v>
      </c>
      <c r="I16" s="366" t="s">
        <v>148</v>
      </c>
      <c r="J16" s="368" t="s">
        <v>671</v>
      </c>
    </row>
    <row r="17" spans="1:10" s="250" customFormat="1" ht="60" x14ac:dyDescent="0.25">
      <c r="A17" s="419"/>
      <c r="B17" s="418"/>
      <c r="C17" s="250" t="s">
        <v>299</v>
      </c>
      <c r="D17" s="252" t="s">
        <v>624</v>
      </c>
      <c r="E17" s="418"/>
      <c r="F17" s="418"/>
      <c r="G17" s="419"/>
      <c r="H17" s="365"/>
      <c r="I17" s="366"/>
      <c r="J17" s="368"/>
    </row>
    <row r="18" spans="1:10" ht="30" x14ac:dyDescent="0.25">
      <c r="A18" s="214" t="s">
        <v>16</v>
      </c>
      <c r="B18" s="358" t="s">
        <v>307</v>
      </c>
      <c r="C18" s="359" t="s">
        <v>628</v>
      </c>
      <c r="D18" s="358" t="s">
        <v>648</v>
      </c>
      <c r="E18" s="358" t="s">
        <v>309</v>
      </c>
      <c r="F18" s="358" t="s">
        <v>642</v>
      </c>
      <c r="G18" s="359" t="s">
        <v>304</v>
      </c>
      <c r="H18" s="365" t="s">
        <v>16</v>
      </c>
      <c r="I18" s="366" t="s">
        <v>148</v>
      </c>
      <c r="J18" s="368" t="s">
        <v>572</v>
      </c>
    </row>
    <row r="19" spans="1:10" x14ac:dyDescent="0.25">
      <c r="A19" s="419" t="s">
        <v>2</v>
      </c>
      <c r="B19" s="418" t="s">
        <v>627</v>
      </c>
      <c r="C19" s="359">
        <v>1</v>
      </c>
      <c r="D19" s="358" t="s">
        <v>643</v>
      </c>
      <c r="E19" s="418" t="s">
        <v>658</v>
      </c>
      <c r="F19" s="418" t="s">
        <v>644</v>
      </c>
      <c r="G19" s="419" t="s">
        <v>304</v>
      </c>
      <c r="H19" s="365" t="s">
        <v>2</v>
      </c>
      <c r="I19" s="366" t="s">
        <v>148</v>
      </c>
      <c r="J19" s="368" t="s">
        <v>576</v>
      </c>
    </row>
    <row r="20" spans="1:10" s="359" customFormat="1" ht="30" x14ac:dyDescent="0.25">
      <c r="A20" s="419"/>
      <c r="B20" s="418"/>
      <c r="C20" s="359" t="s">
        <v>299</v>
      </c>
      <c r="D20" s="358" t="s">
        <v>656</v>
      </c>
      <c r="E20" s="418"/>
      <c r="F20" s="418"/>
      <c r="G20" s="419"/>
      <c r="H20" s="365"/>
      <c r="I20" s="366"/>
      <c r="J20" s="368"/>
    </row>
    <row r="21" spans="1:10" ht="75" customHeight="1" x14ac:dyDescent="0.25">
      <c r="A21" s="419" t="s">
        <v>1</v>
      </c>
      <c r="B21" s="418" t="s">
        <v>122</v>
      </c>
      <c r="C21" s="419" t="s">
        <v>194</v>
      </c>
      <c r="D21" s="418" t="s">
        <v>194</v>
      </c>
      <c r="E21" s="418" t="s">
        <v>194</v>
      </c>
      <c r="F21" s="418" t="s">
        <v>411</v>
      </c>
      <c r="G21" s="420" t="s">
        <v>306</v>
      </c>
      <c r="H21" s="365" t="s">
        <v>1</v>
      </c>
      <c r="I21" s="366" t="s">
        <v>148</v>
      </c>
      <c r="J21" s="368" t="s">
        <v>665</v>
      </c>
    </row>
    <row r="22" spans="1:10" s="359" customFormat="1" ht="30" x14ac:dyDescent="0.25">
      <c r="A22" s="419"/>
      <c r="B22" s="418"/>
      <c r="C22" s="419"/>
      <c r="D22" s="418"/>
      <c r="E22" s="418"/>
      <c r="F22" s="418"/>
      <c r="G22" s="420"/>
      <c r="H22" s="365" t="s">
        <v>1</v>
      </c>
      <c r="I22" s="366" t="s">
        <v>558</v>
      </c>
      <c r="J22" s="368" t="s">
        <v>725</v>
      </c>
    </row>
    <row r="23" spans="1:10" s="359" customFormat="1" x14ac:dyDescent="0.25">
      <c r="A23" s="419"/>
      <c r="B23" s="418"/>
      <c r="C23" s="419"/>
      <c r="D23" s="418"/>
      <c r="E23" s="418"/>
      <c r="F23" s="418"/>
      <c r="G23" s="420"/>
      <c r="H23" s="365" t="s">
        <v>1</v>
      </c>
      <c r="I23" s="366" t="s">
        <v>201</v>
      </c>
      <c r="J23" s="368" t="s">
        <v>666</v>
      </c>
    </row>
    <row r="24" spans="1:10" ht="30" x14ac:dyDescent="0.25">
      <c r="A24" s="214" t="s">
        <v>20</v>
      </c>
      <c r="B24" s="358" t="s">
        <v>307</v>
      </c>
      <c r="C24" s="359" t="s">
        <v>628</v>
      </c>
      <c r="D24" s="358" t="s">
        <v>645</v>
      </c>
      <c r="E24" s="358" t="s">
        <v>309</v>
      </c>
      <c r="F24" s="264" t="s">
        <v>409</v>
      </c>
      <c r="G24" s="214" t="s">
        <v>304</v>
      </c>
      <c r="H24" s="365" t="s">
        <v>20</v>
      </c>
      <c r="I24" s="366" t="s">
        <v>148</v>
      </c>
      <c r="J24" s="368" t="s">
        <v>667</v>
      </c>
    </row>
    <row r="25" spans="1:10" ht="45" x14ac:dyDescent="0.25">
      <c r="A25" s="214" t="s">
        <v>21</v>
      </c>
      <c r="B25" s="358" t="s">
        <v>307</v>
      </c>
      <c r="C25" s="359" t="s">
        <v>628</v>
      </c>
      <c r="D25" s="358" t="s">
        <v>646</v>
      </c>
      <c r="E25" s="358" t="s">
        <v>309</v>
      </c>
      <c r="F25" s="264" t="s">
        <v>410</v>
      </c>
      <c r="G25" s="214" t="s">
        <v>304</v>
      </c>
      <c r="H25" s="365" t="s">
        <v>21</v>
      </c>
      <c r="I25" s="366" t="s">
        <v>148</v>
      </c>
      <c r="J25" s="368" t="s">
        <v>580</v>
      </c>
    </row>
    <row r="26" spans="1:10" s="359" customFormat="1" x14ac:dyDescent="0.25">
      <c r="B26" s="358"/>
      <c r="D26" s="358"/>
      <c r="E26" s="358"/>
      <c r="F26" s="358"/>
      <c r="H26" s="365" t="s">
        <v>21</v>
      </c>
      <c r="I26" s="366" t="s">
        <v>201</v>
      </c>
      <c r="J26" s="368" t="s">
        <v>668</v>
      </c>
    </row>
    <row r="27" spans="1:10" ht="30" x14ac:dyDescent="0.25">
      <c r="A27" s="214" t="s">
        <v>22</v>
      </c>
      <c r="B27" s="358" t="s">
        <v>307</v>
      </c>
      <c r="C27" s="359" t="s">
        <v>628</v>
      </c>
      <c r="D27" s="358" t="s">
        <v>647</v>
      </c>
      <c r="E27" s="358" t="s">
        <v>309</v>
      </c>
      <c r="F27" s="264" t="s">
        <v>412</v>
      </c>
      <c r="G27" s="214" t="s">
        <v>304</v>
      </c>
      <c r="H27" s="365" t="s">
        <v>22</v>
      </c>
      <c r="I27" s="366" t="s">
        <v>148</v>
      </c>
      <c r="J27" s="368" t="s">
        <v>582</v>
      </c>
    </row>
    <row r="28" spans="1:10" s="263" customFormat="1" ht="30" x14ac:dyDescent="0.25">
      <c r="A28" s="263" t="s">
        <v>26</v>
      </c>
      <c r="B28" s="358" t="s">
        <v>307</v>
      </c>
      <c r="C28" s="359" t="s">
        <v>628</v>
      </c>
      <c r="D28" s="358" t="s">
        <v>659</v>
      </c>
      <c r="E28" s="358" t="s">
        <v>309</v>
      </c>
      <c r="F28" s="358" t="s">
        <v>660</v>
      </c>
      <c r="G28" s="263" t="s">
        <v>306</v>
      </c>
      <c r="H28" s="365" t="s">
        <v>26</v>
      </c>
      <c r="I28" s="366" t="s">
        <v>148</v>
      </c>
      <c r="J28" s="368" t="s">
        <v>554</v>
      </c>
    </row>
    <row r="29" spans="1:10" s="263" customFormat="1" x14ac:dyDescent="0.25">
      <c r="A29" s="419" t="s">
        <v>27</v>
      </c>
      <c r="B29" s="418" t="s">
        <v>652</v>
      </c>
      <c r="C29" s="263">
        <v>1</v>
      </c>
      <c r="D29" s="264" t="s">
        <v>653</v>
      </c>
      <c r="E29" s="418" t="s">
        <v>657</v>
      </c>
      <c r="F29" s="418" t="s">
        <v>661</v>
      </c>
      <c r="G29" s="419" t="s">
        <v>304</v>
      </c>
      <c r="H29" s="365" t="s">
        <v>27</v>
      </c>
      <c r="I29" s="366" t="s">
        <v>148</v>
      </c>
      <c r="J29" s="368" t="s">
        <v>589</v>
      </c>
    </row>
    <row r="30" spans="1:10" s="359" customFormat="1" ht="30" x14ac:dyDescent="0.25">
      <c r="A30" s="419"/>
      <c r="B30" s="418"/>
      <c r="C30" s="359" t="s">
        <v>299</v>
      </c>
      <c r="D30" s="358" t="s">
        <v>654</v>
      </c>
      <c r="E30" s="418"/>
      <c r="F30" s="418"/>
      <c r="G30" s="419"/>
      <c r="H30" s="365"/>
      <c r="I30" s="366"/>
      <c r="J30" s="368"/>
    </row>
    <row r="31" spans="1:10" x14ac:dyDescent="0.25">
      <c r="A31" s="419" t="s">
        <v>25</v>
      </c>
      <c r="B31" s="418" t="s">
        <v>651</v>
      </c>
      <c r="C31" s="214">
        <v>1</v>
      </c>
      <c r="D31" s="358" t="s">
        <v>649</v>
      </c>
      <c r="E31" s="418" t="s">
        <v>657</v>
      </c>
      <c r="F31" s="418" t="s">
        <v>662</v>
      </c>
      <c r="G31" s="419" t="s">
        <v>304</v>
      </c>
      <c r="H31" s="365" t="s">
        <v>25</v>
      </c>
      <c r="I31" s="366" t="s">
        <v>148</v>
      </c>
      <c r="J31" s="368" t="s">
        <v>583</v>
      </c>
    </row>
    <row r="32" spans="1:10" s="359" customFormat="1" ht="30" x14ac:dyDescent="0.25">
      <c r="A32" s="419"/>
      <c r="B32" s="418"/>
      <c r="C32" s="359" t="s">
        <v>299</v>
      </c>
      <c r="D32" s="358" t="s">
        <v>655</v>
      </c>
      <c r="E32" s="418"/>
      <c r="F32" s="418"/>
      <c r="G32" s="419"/>
      <c r="H32" s="365" t="s">
        <v>25</v>
      </c>
      <c r="I32" s="366" t="s">
        <v>151</v>
      </c>
      <c r="J32" s="368" t="s">
        <v>19</v>
      </c>
    </row>
    <row r="33" spans="1:10" ht="30" x14ac:dyDescent="0.25">
      <c r="A33" t="s">
        <v>322</v>
      </c>
      <c r="B33" s="264" t="s">
        <v>307</v>
      </c>
      <c r="C33" s="263" t="s">
        <v>194</v>
      </c>
      <c r="D33" s="264" t="s">
        <v>323</v>
      </c>
      <c r="E33" s="264" t="s">
        <v>309</v>
      </c>
      <c r="F33" s="252" t="s">
        <v>324</v>
      </c>
      <c r="G33" s="214" t="s">
        <v>304</v>
      </c>
      <c r="H33" s="365" t="s">
        <v>222</v>
      </c>
      <c r="I33" s="366" t="s">
        <v>148</v>
      </c>
      <c r="J33" s="368" t="s">
        <v>672</v>
      </c>
    </row>
    <row r="34" spans="1:10" ht="30" x14ac:dyDescent="0.25">
      <c r="A34" t="s">
        <v>262</v>
      </c>
      <c r="B34" s="264" t="s">
        <v>307</v>
      </c>
      <c r="C34" s="263" t="s">
        <v>194</v>
      </c>
      <c r="D34" s="264" t="s">
        <v>310</v>
      </c>
      <c r="E34" s="264" t="s">
        <v>309</v>
      </c>
      <c r="F34" s="264" t="s">
        <v>325</v>
      </c>
      <c r="G34" s="214" t="s">
        <v>304</v>
      </c>
      <c r="H34" s="365" t="s">
        <v>592</v>
      </c>
      <c r="I34" s="366" t="s">
        <v>148</v>
      </c>
      <c r="J34" s="368" t="s">
        <v>672</v>
      </c>
    </row>
    <row r="35" spans="1:10" ht="30" x14ac:dyDescent="0.25">
      <c r="A35" t="s">
        <v>264</v>
      </c>
      <c r="B35" s="264" t="s">
        <v>307</v>
      </c>
      <c r="C35" s="263" t="s">
        <v>194</v>
      </c>
      <c r="D35" s="264" t="s">
        <v>311</v>
      </c>
      <c r="E35" s="264" t="s">
        <v>309</v>
      </c>
      <c r="F35" s="264" t="s">
        <v>326</v>
      </c>
      <c r="G35" s="214" t="s">
        <v>304</v>
      </c>
      <c r="H35" s="365" t="s">
        <v>593</v>
      </c>
      <c r="I35" s="366" t="s">
        <v>148</v>
      </c>
      <c r="J35" s="368" t="s">
        <v>672</v>
      </c>
    </row>
    <row r="36" spans="1:10" ht="30" x14ac:dyDescent="0.25">
      <c r="A36" t="s">
        <v>265</v>
      </c>
      <c r="B36" s="264" t="s">
        <v>307</v>
      </c>
      <c r="C36" s="263" t="s">
        <v>194</v>
      </c>
      <c r="D36" s="264" t="s">
        <v>312</v>
      </c>
      <c r="E36" s="264" t="s">
        <v>309</v>
      </c>
      <c r="F36" s="264" t="s">
        <v>327</v>
      </c>
      <c r="G36" s="214" t="s">
        <v>304</v>
      </c>
      <c r="H36" s="365" t="s">
        <v>598</v>
      </c>
      <c r="I36" s="366" t="s">
        <v>148</v>
      </c>
      <c r="J36" s="368" t="s">
        <v>672</v>
      </c>
    </row>
    <row r="37" spans="1:10" ht="30" x14ac:dyDescent="0.25">
      <c r="A37" t="s">
        <v>208</v>
      </c>
      <c r="B37" s="252" t="s">
        <v>307</v>
      </c>
      <c r="C37" s="214" t="s">
        <v>194</v>
      </c>
      <c r="D37" s="252" t="s">
        <v>308</v>
      </c>
      <c r="E37" s="264" t="s">
        <v>309</v>
      </c>
      <c r="F37" s="264" t="s">
        <v>413</v>
      </c>
      <c r="G37" s="214" t="s">
        <v>304</v>
      </c>
      <c r="H37" s="365" t="s">
        <v>599</v>
      </c>
      <c r="I37" s="366" t="s">
        <v>148</v>
      </c>
      <c r="J37" s="368" t="s">
        <v>595</v>
      </c>
    </row>
    <row r="38" spans="1:10" ht="30" x14ac:dyDescent="0.25">
      <c r="A38" t="s">
        <v>266</v>
      </c>
      <c r="B38" s="264" t="s">
        <v>307</v>
      </c>
      <c r="C38" s="263" t="s">
        <v>194</v>
      </c>
      <c r="D38" s="264" t="s">
        <v>313</v>
      </c>
      <c r="E38" s="264" t="s">
        <v>309</v>
      </c>
      <c r="F38" s="264" t="s">
        <v>328</v>
      </c>
      <c r="G38" s="214" t="s">
        <v>304</v>
      </c>
      <c r="H38" s="365" t="s">
        <v>600</v>
      </c>
      <c r="I38" s="366" t="s">
        <v>148</v>
      </c>
      <c r="J38" s="368" t="s">
        <v>672</v>
      </c>
    </row>
    <row r="39" spans="1:10" ht="30" x14ac:dyDescent="0.25">
      <c r="A39" t="s">
        <v>267</v>
      </c>
      <c r="B39" s="264" t="s">
        <v>307</v>
      </c>
      <c r="C39" s="263" t="s">
        <v>194</v>
      </c>
      <c r="D39" s="264" t="s">
        <v>330</v>
      </c>
      <c r="E39" s="264" t="s">
        <v>309</v>
      </c>
      <c r="F39" s="264" t="s">
        <v>329</v>
      </c>
      <c r="G39" s="214" t="s">
        <v>304</v>
      </c>
      <c r="H39" s="365" t="s">
        <v>601</v>
      </c>
      <c r="I39" s="366" t="s">
        <v>148</v>
      </c>
      <c r="J39" s="368" t="s">
        <v>672</v>
      </c>
    </row>
    <row r="40" spans="1:10" ht="30" x14ac:dyDescent="0.25">
      <c r="A40" t="s">
        <v>315</v>
      </c>
      <c r="B40" s="264" t="s">
        <v>307</v>
      </c>
      <c r="C40" s="263" t="s">
        <v>194</v>
      </c>
      <c r="D40" s="264" t="s">
        <v>314</v>
      </c>
      <c r="E40" s="264" t="s">
        <v>309</v>
      </c>
      <c r="F40" s="264" t="s">
        <v>331</v>
      </c>
      <c r="G40" s="214" t="s">
        <v>304</v>
      </c>
      <c r="H40" s="365" t="s">
        <v>602</v>
      </c>
      <c r="I40" s="366" t="s">
        <v>148</v>
      </c>
      <c r="J40" s="368" t="s">
        <v>672</v>
      </c>
    </row>
    <row r="41" spans="1:10" ht="30" x14ac:dyDescent="0.25">
      <c r="A41" t="s">
        <v>317</v>
      </c>
      <c r="B41" s="264" t="s">
        <v>307</v>
      </c>
      <c r="C41" s="263" t="s">
        <v>194</v>
      </c>
      <c r="D41" s="264" t="s">
        <v>316</v>
      </c>
      <c r="E41" s="264" t="s">
        <v>309</v>
      </c>
      <c r="F41" s="264" t="s">
        <v>332</v>
      </c>
      <c r="G41" s="214" t="s">
        <v>304</v>
      </c>
      <c r="H41" s="365" t="s">
        <v>606</v>
      </c>
      <c r="I41" s="366" t="s">
        <v>148</v>
      </c>
      <c r="J41" s="368" t="s">
        <v>672</v>
      </c>
    </row>
    <row r="42" spans="1:10" ht="30" x14ac:dyDescent="0.25">
      <c r="A42" t="s">
        <v>319</v>
      </c>
      <c r="B42" s="264" t="s">
        <v>307</v>
      </c>
      <c r="C42" s="263" t="s">
        <v>194</v>
      </c>
      <c r="D42" s="264" t="s">
        <v>318</v>
      </c>
      <c r="E42" s="264" t="s">
        <v>309</v>
      </c>
      <c r="F42" s="264" t="s">
        <v>673</v>
      </c>
      <c r="G42" s="214" t="s">
        <v>304</v>
      </c>
      <c r="H42" s="365" t="s">
        <v>607</v>
      </c>
      <c r="I42" s="366" t="s">
        <v>148</v>
      </c>
      <c r="J42" s="368" t="s">
        <v>672</v>
      </c>
    </row>
    <row r="43" spans="1:10" ht="30" x14ac:dyDescent="0.25">
      <c r="A43" t="s">
        <v>321</v>
      </c>
      <c r="B43" s="264" t="s">
        <v>307</v>
      </c>
      <c r="C43" s="263" t="s">
        <v>194</v>
      </c>
      <c r="D43" s="264" t="s">
        <v>320</v>
      </c>
      <c r="E43" s="264" t="s">
        <v>309</v>
      </c>
      <c r="F43" s="264" t="s">
        <v>333</v>
      </c>
      <c r="G43" s="214" t="s">
        <v>304</v>
      </c>
      <c r="H43" s="365" t="s">
        <v>608</v>
      </c>
      <c r="I43" s="366" t="s">
        <v>148</v>
      </c>
      <c r="J43" s="368" t="s">
        <v>672</v>
      </c>
    </row>
    <row r="45" spans="1:10" ht="120" x14ac:dyDescent="0.25">
      <c r="C45" s="143" t="s">
        <v>112</v>
      </c>
      <c r="D45" s="252" t="s">
        <v>301</v>
      </c>
    </row>
  </sheetData>
  <customSheetViews>
    <customSheetView guid="{8AA136D9-1155-4D8F-9FBE-C9C5EDE1497D}" fitToPage="1">
      <pane ySplit="1" topLeftCell="A15" activePane="bottomLeft" state="frozenSplit"/>
      <selection pane="bottomLeft" activeCell="F37" sqref="F37"/>
      <pageMargins left="0.75" right="0.75" top="1" bottom="1" header="0.5" footer="0.5"/>
      <pageSetup scale="29" fitToHeight="20" orientation="landscape" horizontalDpi="4294967292" verticalDpi="4294967292"/>
    </customSheetView>
    <customSheetView guid="{17FD9B1D-324D-4F46-9966-053467A9426C}" scale="150" topLeftCell="H1">
      <pane ySplit="1.0476190476190477" topLeftCell="A38" activePane="bottomLeft" state="frozenSplit"/>
      <selection pane="bottomLeft" activeCell="K1" sqref="K1"/>
      <pageMargins left="0.7" right="0.7" top="0.75" bottom="0.75" header="0.3" footer="0.3"/>
    </customSheetView>
    <customSheetView guid="{281CB751-47A1-0948-AA05-166D0E47E1C5}" scale="150" showPageBreaks="1" fitToPage="1" topLeftCell="H1">
      <pane ySplit="1.0476190476190477" topLeftCell="A13" activePane="bottomLeft" state="frozenSplit"/>
      <selection pane="bottomLeft" activeCell="F37" sqref="F37"/>
      <pageMargins left="0.7" right="0.7" top="0.75" bottom="0.75" header="0.3" footer="0.3"/>
      <pageSetup scale="29" fitToHeight="20" orientation="landscape" horizontalDpi="4294967292" verticalDpi="4294967292"/>
    </customSheetView>
  </customSheetViews>
  <mergeCells count="39">
    <mergeCell ref="F21:F23"/>
    <mergeCell ref="G21:G23"/>
    <mergeCell ref="A21:A23"/>
    <mergeCell ref="B21:B23"/>
    <mergeCell ref="C21:C23"/>
    <mergeCell ref="D21:D23"/>
    <mergeCell ref="E21:E23"/>
    <mergeCell ref="A19:A20"/>
    <mergeCell ref="B19:B20"/>
    <mergeCell ref="E19:E20"/>
    <mergeCell ref="F19:F20"/>
    <mergeCell ref="G19:G20"/>
    <mergeCell ref="F31:F32"/>
    <mergeCell ref="B31:B32"/>
    <mergeCell ref="A31:A32"/>
    <mergeCell ref="G31:G32"/>
    <mergeCell ref="A29:A30"/>
    <mergeCell ref="B29:B30"/>
    <mergeCell ref="G29:G30"/>
    <mergeCell ref="F29:F30"/>
    <mergeCell ref="E29:E30"/>
    <mergeCell ref="E31:E32"/>
    <mergeCell ref="E5:E6"/>
    <mergeCell ref="E11:E12"/>
    <mergeCell ref="E16:E17"/>
    <mergeCell ref="A2:A4"/>
    <mergeCell ref="B2:B4"/>
    <mergeCell ref="B11:B12"/>
    <mergeCell ref="B16:B17"/>
    <mergeCell ref="A16:A17"/>
    <mergeCell ref="A11:A12"/>
    <mergeCell ref="A5:A6"/>
    <mergeCell ref="B5:B6"/>
    <mergeCell ref="F16:F17"/>
    <mergeCell ref="G16:G17"/>
    <mergeCell ref="F5:F6"/>
    <mergeCell ref="G5:G6"/>
    <mergeCell ref="F11:F12"/>
    <mergeCell ref="G11:G12"/>
  </mergeCells>
  <phoneticPr fontId="18" type="noConversion"/>
  <pageMargins left="0.75" right="0.75" top="1" bottom="1" header="0.5" footer="0.5"/>
  <pageSetup scale="29" fitToHeight="20" orientation="landscape"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719"/>
  <sheetViews>
    <sheetView zoomScale="85" zoomScaleNormal="85" zoomScalePageLayoutView="125" workbookViewId="0">
      <selection activeCell="A73" sqref="A73:A74"/>
    </sheetView>
  </sheetViews>
  <sheetFormatPr defaultColWidth="8.85546875" defaultRowHeight="15" x14ac:dyDescent="0.25"/>
  <cols>
    <col min="1" max="1" width="30.42578125" style="2" customWidth="1"/>
    <col min="2" max="2" width="56.140625" style="3" customWidth="1"/>
    <col min="3" max="3" width="19.7109375" style="2" customWidth="1"/>
    <col min="5" max="5" width="21.7109375" customWidth="1"/>
    <col min="6" max="6" width="69.7109375" customWidth="1"/>
    <col min="7" max="7" width="30.140625" customWidth="1"/>
    <col min="8" max="8" width="9.140625" customWidth="1"/>
  </cols>
  <sheetData>
    <row r="1" spans="1:3" ht="15.75" thickBot="1" x14ac:dyDescent="0.3">
      <c r="A1" s="425" t="s">
        <v>203</v>
      </c>
      <c r="B1" s="429" t="s">
        <v>473</v>
      </c>
      <c r="C1" s="430"/>
    </row>
    <row r="2" spans="1:3" ht="15.75" thickBot="1" x14ac:dyDescent="0.3">
      <c r="A2" s="426"/>
      <c r="B2" s="314" t="s">
        <v>161</v>
      </c>
      <c r="C2" s="315" t="s">
        <v>162</v>
      </c>
    </row>
    <row r="3" spans="1:3" x14ac:dyDescent="0.25">
      <c r="A3" s="310" t="s">
        <v>147</v>
      </c>
      <c r="B3" s="312"/>
      <c r="C3" s="311" t="s">
        <v>160</v>
      </c>
    </row>
    <row r="4" spans="1:3" x14ac:dyDescent="0.25">
      <c r="A4" s="303" t="s">
        <v>146</v>
      </c>
      <c r="B4" s="313" t="s">
        <v>198</v>
      </c>
      <c r="C4" s="309" t="s">
        <v>160</v>
      </c>
    </row>
    <row r="5" spans="1:3" x14ac:dyDescent="0.25">
      <c r="A5" s="303" t="s">
        <v>98</v>
      </c>
      <c r="B5" s="313" t="s">
        <v>13</v>
      </c>
      <c r="C5" s="309" t="s">
        <v>160</v>
      </c>
    </row>
    <row r="6" spans="1:3" x14ac:dyDescent="0.25">
      <c r="A6" s="303" t="s">
        <v>148</v>
      </c>
      <c r="B6" s="313" t="s">
        <v>555</v>
      </c>
      <c r="C6" s="309" t="s">
        <v>160</v>
      </c>
    </row>
    <row r="7" spans="1:3" x14ac:dyDescent="0.25">
      <c r="A7" s="303" t="s">
        <v>150</v>
      </c>
      <c r="B7" s="313" t="s">
        <v>196</v>
      </c>
      <c r="C7" s="309" t="s">
        <v>160</v>
      </c>
    </row>
    <row r="8" spans="1:3" x14ac:dyDescent="0.25">
      <c r="A8" s="307" t="s">
        <v>155</v>
      </c>
      <c r="B8" s="313">
        <v>7</v>
      </c>
      <c r="C8" s="309" t="s">
        <v>160</v>
      </c>
    </row>
    <row r="9" spans="1:3" x14ac:dyDescent="0.25">
      <c r="A9" s="304" t="s">
        <v>558</v>
      </c>
      <c r="B9" s="421" t="s">
        <v>471</v>
      </c>
      <c r="C9" s="422"/>
    </row>
    <row r="10" spans="1:3" x14ac:dyDescent="0.25">
      <c r="A10" s="303" t="s">
        <v>152</v>
      </c>
      <c r="B10" s="421" t="s">
        <v>471</v>
      </c>
      <c r="C10" s="422"/>
    </row>
    <row r="11" spans="1:3" x14ac:dyDescent="0.25">
      <c r="A11" s="303" t="s">
        <v>455</v>
      </c>
      <c r="B11" s="421" t="s">
        <v>471</v>
      </c>
      <c r="C11" s="422"/>
    </row>
    <row r="12" spans="1:3" x14ac:dyDescent="0.25">
      <c r="A12" s="303" t="s">
        <v>159</v>
      </c>
      <c r="B12" s="421" t="s">
        <v>471</v>
      </c>
      <c r="C12" s="422"/>
    </row>
    <row r="13" spans="1:3" x14ac:dyDescent="0.25">
      <c r="A13" s="303" t="s">
        <v>696</v>
      </c>
      <c r="B13" s="421" t="s">
        <v>471</v>
      </c>
      <c r="C13" s="422"/>
    </row>
    <row r="14" spans="1:3" x14ac:dyDescent="0.25">
      <c r="A14" s="303" t="s">
        <v>697</v>
      </c>
      <c r="B14" s="421" t="s">
        <v>471</v>
      </c>
      <c r="C14" s="422"/>
    </row>
    <row r="15" spans="1:3" x14ac:dyDescent="0.25">
      <c r="A15" s="303" t="s">
        <v>698</v>
      </c>
      <c r="B15" s="421" t="s">
        <v>471</v>
      </c>
      <c r="C15" s="422"/>
    </row>
    <row r="16" spans="1:3" x14ac:dyDescent="0.25">
      <c r="A16" s="303" t="s">
        <v>699</v>
      </c>
      <c r="B16" s="421" t="s">
        <v>471</v>
      </c>
      <c r="C16" s="422"/>
    </row>
    <row r="17" spans="1:7" x14ac:dyDescent="0.25">
      <c r="A17" s="303" t="s">
        <v>700</v>
      </c>
      <c r="B17" s="421" t="s">
        <v>471</v>
      </c>
      <c r="C17" s="422"/>
    </row>
    <row r="18" spans="1:7" x14ac:dyDescent="0.25">
      <c r="A18" s="303" t="s">
        <v>157</v>
      </c>
      <c r="B18" s="421" t="s">
        <v>471</v>
      </c>
      <c r="C18" s="422"/>
    </row>
    <row r="19" spans="1:7" x14ac:dyDescent="0.25">
      <c r="A19" s="303" t="s">
        <v>158</v>
      </c>
      <c r="B19" s="421" t="s">
        <v>471</v>
      </c>
      <c r="C19" s="422"/>
    </row>
    <row r="20" spans="1:7" x14ac:dyDescent="0.25">
      <c r="A20" s="303" t="s">
        <v>151</v>
      </c>
      <c r="B20" s="421" t="s">
        <v>471</v>
      </c>
      <c r="C20" s="422"/>
    </row>
    <row r="21" spans="1:7" x14ac:dyDescent="0.25">
      <c r="A21" s="305" t="s">
        <v>459</v>
      </c>
      <c r="B21" s="421" t="s">
        <v>471</v>
      </c>
      <c r="C21" s="422"/>
    </row>
    <row r="22" spans="1:7" x14ac:dyDescent="0.25">
      <c r="A22" s="305" t="s">
        <v>201</v>
      </c>
      <c r="B22" s="421" t="s">
        <v>471</v>
      </c>
      <c r="C22" s="422"/>
    </row>
    <row r="23" spans="1:7" ht="15.75" thickBot="1" x14ac:dyDescent="0.3">
      <c r="A23" s="306" t="s">
        <v>153</v>
      </c>
      <c r="B23" s="423" t="s">
        <v>471</v>
      </c>
      <c r="C23" s="424"/>
    </row>
    <row r="24" spans="1:7" ht="15.75" thickBot="1" x14ac:dyDescent="0.3"/>
    <row r="25" spans="1:7" ht="15" customHeight="1" thickBot="1" x14ac:dyDescent="0.3">
      <c r="A25" s="425" t="s">
        <v>202</v>
      </c>
      <c r="B25" s="429" t="s">
        <v>473</v>
      </c>
      <c r="C25" s="430"/>
    </row>
    <row r="26" spans="1:7" ht="15.75" thickBot="1" x14ac:dyDescent="0.3">
      <c r="A26" s="426"/>
      <c r="B26" s="314" t="s">
        <v>161</v>
      </c>
      <c r="C26" s="315" t="s">
        <v>162</v>
      </c>
    </row>
    <row r="27" spans="1:7" x14ac:dyDescent="0.25">
      <c r="A27" s="302" t="s">
        <v>147</v>
      </c>
      <c r="B27" s="86"/>
      <c r="C27" s="308" t="s">
        <v>160</v>
      </c>
    </row>
    <row r="28" spans="1:7" x14ac:dyDescent="0.25">
      <c r="A28" s="303" t="s">
        <v>146</v>
      </c>
      <c r="B28" s="91" t="s">
        <v>192</v>
      </c>
      <c r="C28" s="309" t="s">
        <v>160</v>
      </c>
      <c r="E28" s="2"/>
      <c r="F28" s="3"/>
      <c r="G28" s="2"/>
    </row>
    <row r="29" spans="1:7" x14ac:dyDescent="0.25">
      <c r="A29" s="303" t="s">
        <v>98</v>
      </c>
      <c r="B29" s="91" t="s">
        <v>49</v>
      </c>
      <c r="C29" s="309" t="s">
        <v>160</v>
      </c>
    </row>
    <row r="30" spans="1:7" x14ac:dyDescent="0.25">
      <c r="A30" s="303" t="s">
        <v>148</v>
      </c>
      <c r="B30" s="91" t="s">
        <v>554</v>
      </c>
      <c r="C30" s="309" t="s">
        <v>160</v>
      </c>
    </row>
    <row r="31" spans="1:7" x14ac:dyDescent="0.25">
      <c r="A31" s="303" t="s">
        <v>150</v>
      </c>
      <c r="B31" s="91" t="s">
        <v>193</v>
      </c>
      <c r="C31" s="309" t="s">
        <v>160</v>
      </c>
    </row>
    <row r="32" spans="1:7" x14ac:dyDescent="0.25">
      <c r="A32" s="307" t="s">
        <v>155</v>
      </c>
      <c r="B32" s="91">
        <v>5</v>
      </c>
      <c r="C32" s="309" t="s">
        <v>160</v>
      </c>
    </row>
    <row r="33" spans="1:3" x14ac:dyDescent="0.25">
      <c r="A33" s="316" t="s">
        <v>558</v>
      </c>
      <c r="B33" s="421" t="s">
        <v>471</v>
      </c>
      <c r="C33" s="422"/>
    </row>
    <row r="34" spans="1:3" x14ac:dyDescent="0.25">
      <c r="A34" s="303" t="s">
        <v>152</v>
      </c>
      <c r="B34" s="421" t="s">
        <v>471</v>
      </c>
      <c r="C34" s="422"/>
    </row>
    <row r="35" spans="1:3" x14ac:dyDescent="0.25">
      <c r="A35" s="303" t="s">
        <v>455</v>
      </c>
      <c r="B35" s="421" t="s">
        <v>471</v>
      </c>
      <c r="C35" s="422"/>
    </row>
    <row r="36" spans="1:3" x14ac:dyDescent="0.25">
      <c r="A36" s="303" t="s">
        <v>159</v>
      </c>
      <c r="B36" s="421" t="s">
        <v>471</v>
      </c>
      <c r="C36" s="422"/>
    </row>
    <row r="37" spans="1:3" x14ac:dyDescent="0.25">
      <c r="A37" s="303" t="s">
        <v>696</v>
      </c>
      <c r="B37" s="421" t="s">
        <v>471</v>
      </c>
      <c r="C37" s="422"/>
    </row>
    <row r="38" spans="1:3" x14ac:dyDescent="0.25">
      <c r="A38" s="303" t="s">
        <v>697</v>
      </c>
      <c r="B38" s="421" t="s">
        <v>471</v>
      </c>
      <c r="C38" s="422"/>
    </row>
    <row r="39" spans="1:3" x14ac:dyDescent="0.25">
      <c r="A39" s="303" t="s">
        <v>698</v>
      </c>
      <c r="B39" s="421" t="s">
        <v>471</v>
      </c>
      <c r="C39" s="422"/>
    </row>
    <row r="40" spans="1:3" x14ac:dyDescent="0.25">
      <c r="A40" s="303" t="s">
        <v>699</v>
      </c>
      <c r="B40" s="421" t="s">
        <v>471</v>
      </c>
      <c r="C40" s="422"/>
    </row>
    <row r="41" spans="1:3" x14ac:dyDescent="0.25">
      <c r="A41" s="303" t="s">
        <v>700</v>
      </c>
      <c r="B41" s="421" t="s">
        <v>471</v>
      </c>
      <c r="C41" s="422"/>
    </row>
    <row r="42" spans="1:3" x14ac:dyDescent="0.25">
      <c r="A42" s="303" t="s">
        <v>157</v>
      </c>
      <c r="B42" s="421" t="s">
        <v>471</v>
      </c>
      <c r="C42" s="422"/>
    </row>
    <row r="43" spans="1:3" x14ac:dyDescent="0.25">
      <c r="A43" s="303" t="s">
        <v>158</v>
      </c>
      <c r="B43" s="421" t="s">
        <v>471</v>
      </c>
      <c r="C43" s="422"/>
    </row>
    <row r="44" spans="1:3" x14ac:dyDescent="0.25">
      <c r="A44" s="303" t="s">
        <v>151</v>
      </c>
      <c r="B44" s="421" t="s">
        <v>471</v>
      </c>
      <c r="C44" s="422"/>
    </row>
    <row r="45" spans="1:3" x14ac:dyDescent="0.25">
      <c r="A45" s="305" t="s">
        <v>459</v>
      </c>
      <c r="B45" s="421" t="s">
        <v>471</v>
      </c>
      <c r="C45" s="422"/>
    </row>
    <row r="46" spans="1:3" x14ac:dyDescent="0.25">
      <c r="A46" s="305" t="s">
        <v>201</v>
      </c>
      <c r="B46" s="421" t="s">
        <v>471</v>
      </c>
      <c r="C46" s="422"/>
    </row>
    <row r="47" spans="1:3" ht="15.75" thickBot="1" x14ac:dyDescent="0.3">
      <c r="A47" s="306" t="s">
        <v>153</v>
      </c>
      <c r="B47" s="423" t="s">
        <v>471</v>
      </c>
      <c r="C47" s="424"/>
    </row>
    <row r="48" spans="1:3" ht="15.75" thickBot="1" x14ac:dyDescent="0.3"/>
    <row r="49" spans="1:3" ht="15.75" thickBot="1" x14ac:dyDescent="0.3">
      <c r="A49" s="425" t="s">
        <v>269</v>
      </c>
      <c r="B49" s="429" t="s">
        <v>473</v>
      </c>
      <c r="C49" s="430"/>
    </row>
    <row r="50" spans="1:3" ht="15.75" thickBot="1" x14ac:dyDescent="0.3">
      <c r="A50" s="426"/>
      <c r="B50" s="314" t="s">
        <v>161</v>
      </c>
      <c r="C50" s="315" t="s">
        <v>162</v>
      </c>
    </row>
    <row r="51" spans="1:3" x14ac:dyDescent="0.25">
      <c r="A51" s="302" t="s">
        <v>147</v>
      </c>
      <c r="B51" s="212"/>
      <c r="C51" s="308" t="s">
        <v>160</v>
      </c>
    </row>
    <row r="52" spans="1:3" x14ac:dyDescent="0.25">
      <c r="A52" s="303" t="s">
        <v>146</v>
      </c>
      <c r="B52" s="213" t="s">
        <v>271</v>
      </c>
      <c r="C52" s="309" t="s">
        <v>160</v>
      </c>
    </row>
    <row r="53" spans="1:3" x14ac:dyDescent="0.25">
      <c r="A53" s="303" t="s">
        <v>98</v>
      </c>
      <c r="B53" s="213" t="s">
        <v>472</v>
      </c>
      <c r="C53" s="309" t="s">
        <v>160</v>
      </c>
    </row>
    <row r="54" spans="1:3" x14ac:dyDescent="0.25">
      <c r="A54" s="303" t="s">
        <v>148</v>
      </c>
      <c r="B54" s="213" t="s">
        <v>270</v>
      </c>
      <c r="C54" s="309" t="s">
        <v>160</v>
      </c>
    </row>
    <row r="55" spans="1:3" x14ac:dyDescent="0.25">
      <c r="A55" s="303" t="s">
        <v>150</v>
      </c>
      <c r="B55" s="213"/>
      <c r="C55" s="309" t="s">
        <v>160</v>
      </c>
    </row>
    <row r="56" spans="1:3" x14ac:dyDescent="0.25">
      <c r="A56" s="307" t="s">
        <v>155</v>
      </c>
      <c r="B56" s="213">
        <v>6</v>
      </c>
      <c r="C56" s="309" t="s">
        <v>160</v>
      </c>
    </row>
    <row r="57" spans="1:3" x14ac:dyDescent="0.25">
      <c r="A57" s="316" t="s">
        <v>558</v>
      </c>
      <c r="B57" s="421" t="s">
        <v>471</v>
      </c>
      <c r="C57" s="422"/>
    </row>
    <row r="58" spans="1:3" x14ac:dyDescent="0.25">
      <c r="A58" s="303" t="s">
        <v>152</v>
      </c>
      <c r="B58" s="421" t="s">
        <v>471</v>
      </c>
      <c r="C58" s="422"/>
    </row>
    <row r="59" spans="1:3" x14ac:dyDescent="0.25">
      <c r="A59" s="303" t="s">
        <v>455</v>
      </c>
      <c r="B59" s="421" t="s">
        <v>471</v>
      </c>
      <c r="C59" s="422"/>
    </row>
    <row r="60" spans="1:3" x14ac:dyDescent="0.25">
      <c r="A60" s="303" t="s">
        <v>159</v>
      </c>
      <c r="B60" s="421" t="s">
        <v>471</v>
      </c>
      <c r="C60" s="422"/>
    </row>
    <row r="61" spans="1:3" x14ac:dyDescent="0.25">
      <c r="A61" s="303" t="s">
        <v>696</v>
      </c>
      <c r="B61" s="421" t="s">
        <v>471</v>
      </c>
      <c r="C61" s="422"/>
    </row>
    <row r="62" spans="1:3" x14ac:dyDescent="0.25">
      <c r="A62" s="303" t="s">
        <v>697</v>
      </c>
      <c r="B62" s="421" t="s">
        <v>471</v>
      </c>
      <c r="C62" s="422"/>
    </row>
    <row r="63" spans="1:3" x14ac:dyDescent="0.25">
      <c r="A63" s="303" t="s">
        <v>698</v>
      </c>
      <c r="B63" s="421" t="s">
        <v>471</v>
      </c>
      <c r="C63" s="422"/>
    </row>
    <row r="64" spans="1:3" x14ac:dyDescent="0.25">
      <c r="A64" s="303" t="s">
        <v>699</v>
      </c>
      <c r="B64" s="421" t="s">
        <v>471</v>
      </c>
      <c r="C64" s="422"/>
    </row>
    <row r="65" spans="1:3" x14ac:dyDescent="0.25">
      <c r="A65" s="303" t="s">
        <v>700</v>
      </c>
      <c r="B65" s="421" t="s">
        <v>471</v>
      </c>
      <c r="C65" s="422"/>
    </row>
    <row r="66" spans="1:3" x14ac:dyDescent="0.25">
      <c r="A66" s="303" t="s">
        <v>157</v>
      </c>
      <c r="B66" s="421" t="s">
        <v>471</v>
      </c>
      <c r="C66" s="422"/>
    </row>
    <row r="67" spans="1:3" x14ac:dyDescent="0.25">
      <c r="A67" s="303" t="s">
        <v>158</v>
      </c>
      <c r="B67" s="421" t="s">
        <v>471</v>
      </c>
      <c r="C67" s="422"/>
    </row>
    <row r="68" spans="1:3" x14ac:dyDescent="0.25">
      <c r="A68" s="303" t="s">
        <v>151</v>
      </c>
      <c r="B68" s="421" t="s">
        <v>471</v>
      </c>
      <c r="C68" s="422"/>
    </row>
    <row r="69" spans="1:3" x14ac:dyDescent="0.25">
      <c r="A69" s="305" t="s">
        <v>459</v>
      </c>
      <c r="B69" s="421" t="s">
        <v>471</v>
      </c>
      <c r="C69" s="422"/>
    </row>
    <row r="70" spans="1:3" x14ac:dyDescent="0.25">
      <c r="A70" s="305" t="s">
        <v>201</v>
      </c>
      <c r="B70" s="421" t="s">
        <v>471</v>
      </c>
      <c r="C70" s="422"/>
    </row>
    <row r="71" spans="1:3" ht="15.75" thickBot="1" x14ac:dyDescent="0.3">
      <c r="A71" s="306" t="s">
        <v>153</v>
      </c>
      <c r="B71" s="423" t="s">
        <v>471</v>
      </c>
      <c r="C71" s="424"/>
    </row>
    <row r="72" spans="1:3" ht="15.75" thickBot="1" x14ac:dyDescent="0.3"/>
    <row r="73" spans="1:3" ht="15.75" thickBot="1" x14ac:dyDescent="0.3">
      <c r="A73" s="425" t="s">
        <v>474</v>
      </c>
      <c r="B73" s="427" t="s">
        <v>209</v>
      </c>
      <c r="C73" s="428"/>
    </row>
    <row r="74" spans="1:3" ht="15.75" thickBot="1" x14ac:dyDescent="0.3">
      <c r="A74" s="426"/>
      <c r="B74" s="314" t="s">
        <v>161</v>
      </c>
      <c r="C74" s="315" t="s">
        <v>162</v>
      </c>
    </row>
    <row r="75" spans="1:3" x14ac:dyDescent="0.25">
      <c r="A75" s="302" t="s">
        <v>147</v>
      </c>
      <c r="B75" s="212"/>
      <c r="C75" s="308" t="s">
        <v>160</v>
      </c>
    </row>
    <row r="76" spans="1:3" x14ac:dyDescent="0.25">
      <c r="A76" s="303" t="s">
        <v>146</v>
      </c>
      <c r="B76" s="213" t="s">
        <v>191</v>
      </c>
      <c r="C76" s="309" t="s">
        <v>160</v>
      </c>
    </row>
    <row r="77" spans="1:3" x14ac:dyDescent="0.25">
      <c r="A77" s="303" t="s">
        <v>98</v>
      </c>
      <c r="B77" s="213" t="s">
        <v>5</v>
      </c>
      <c r="C77" s="309" t="s">
        <v>160</v>
      </c>
    </row>
    <row r="78" spans="1:3" x14ac:dyDescent="0.25">
      <c r="A78" s="303" t="s">
        <v>148</v>
      </c>
      <c r="B78" s="421" t="s">
        <v>471</v>
      </c>
      <c r="C78" s="422"/>
    </row>
    <row r="79" spans="1:3" x14ac:dyDescent="0.25">
      <c r="A79" s="303" t="s">
        <v>150</v>
      </c>
      <c r="B79" s="421" t="s">
        <v>471</v>
      </c>
      <c r="C79" s="422"/>
    </row>
    <row r="80" spans="1:3" x14ac:dyDescent="0.25">
      <c r="A80" s="307" t="s">
        <v>155</v>
      </c>
      <c r="B80" s="421" t="s">
        <v>471</v>
      </c>
      <c r="C80" s="422"/>
    </row>
    <row r="81" spans="1:3" x14ac:dyDescent="0.25">
      <c r="A81" s="316" t="s">
        <v>558</v>
      </c>
      <c r="B81" s="421" t="s">
        <v>471</v>
      </c>
      <c r="C81" s="422"/>
    </row>
    <row r="82" spans="1:3" x14ac:dyDescent="0.25">
      <c r="A82" s="303" t="s">
        <v>152</v>
      </c>
      <c r="B82" s="421" t="s">
        <v>471</v>
      </c>
      <c r="C82" s="422"/>
    </row>
    <row r="83" spans="1:3" x14ac:dyDescent="0.25">
      <c r="A83" s="303" t="s">
        <v>455</v>
      </c>
      <c r="B83" s="421" t="s">
        <v>471</v>
      </c>
      <c r="C83" s="422"/>
    </row>
    <row r="84" spans="1:3" x14ac:dyDescent="0.25">
      <c r="A84" s="303" t="s">
        <v>159</v>
      </c>
      <c r="B84" s="421" t="s">
        <v>471</v>
      </c>
      <c r="C84" s="422"/>
    </row>
    <row r="85" spans="1:3" x14ac:dyDescent="0.25">
      <c r="A85" s="303" t="s">
        <v>696</v>
      </c>
      <c r="B85" s="421" t="s">
        <v>471</v>
      </c>
      <c r="C85" s="422"/>
    </row>
    <row r="86" spans="1:3" x14ac:dyDescent="0.25">
      <c r="A86" s="303" t="s">
        <v>697</v>
      </c>
      <c r="B86" s="421" t="s">
        <v>471</v>
      </c>
      <c r="C86" s="422"/>
    </row>
    <row r="87" spans="1:3" x14ac:dyDescent="0.25">
      <c r="A87" s="303" t="s">
        <v>698</v>
      </c>
      <c r="B87" s="421" t="s">
        <v>471</v>
      </c>
      <c r="C87" s="422"/>
    </row>
    <row r="88" spans="1:3" x14ac:dyDescent="0.25">
      <c r="A88" s="303" t="s">
        <v>699</v>
      </c>
      <c r="B88" s="421" t="s">
        <v>471</v>
      </c>
      <c r="C88" s="422"/>
    </row>
    <row r="89" spans="1:3" x14ac:dyDescent="0.25">
      <c r="A89" s="303" t="s">
        <v>700</v>
      </c>
      <c r="B89" s="421" t="s">
        <v>471</v>
      </c>
      <c r="C89" s="422"/>
    </row>
    <row r="90" spans="1:3" x14ac:dyDescent="0.25">
      <c r="A90" s="303" t="s">
        <v>157</v>
      </c>
      <c r="B90" s="421" t="s">
        <v>471</v>
      </c>
      <c r="C90" s="422"/>
    </row>
    <row r="91" spans="1:3" x14ac:dyDescent="0.25">
      <c r="A91" s="303" t="s">
        <v>158</v>
      </c>
      <c r="B91" s="421" t="s">
        <v>471</v>
      </c>
      <c r="C91" s="422"/>
    </row>
    <row r="92" spans="1:3" x14ac:dyDescent="0.25">
      <c r="A92" s="303" t="s">
        <v>151</v>
      </c>
      <c r="B92" s="421" t="s">
        <v>471</v>
      </c>
      <c r="C92" s="422"/>
    </row>
    <row r="93" spans="1:3" x14ac:dyDescent="0.25">
      <c r="A93" s="305" t="s">
        <v>459</v>
      </c>
      <c r="B93" s="421" t="s">
        <v>471</v>
      </c>
      <c r="C93" s="422"/>
    </row>
    <row r="94" spans="1:3" x14ac:dyDescent="0.25">
      <c r="A94" s="305" t="s">
        <v>201</v>
      </c>
      <c r="B94" s="421" t="s">
        <v>471</v>
      </c>
      <c r="C94" s="422"/>
    </row>
    <row r="95" spans="1:3" ht="15.75" thickBot="1" x14ac:dyDescent="0.3">
      <c r="A95" s="306" t="s">
        <v>153</v>
      </c>
      <c r="B95" s="423" t="s">
        <v>471</v>
      </c>
      <c r="C95" s="424"/>
    </row>
    <row r="96" spans="1:3" ht="15.75" thickBot="1" x14ac:dyDescent="0.3"/>
    <row r="97" spans="1:3" ht="15.75" thickBot="1" x14ac:dyDescent="0.3">
      <c r="A97" s="425" t="s">
        <v>475</v>
      </c>
      <c r="B97" s="427" t="s">
        <v>209</v>
      </c>
      <c r="C97" s="428"/>
    </row>
    <row r="98" spans="1:3" ht="15.75" thickBot="1" x14ac:dyDescent="0.3">
      <c r="A98" s="426"/>
      <c r="B98" s="314" t="s">
        <v>161</v>
      </c>
      <c r="C98" s="315" t="s">
        <v>162</v>
      </c>
    </row>
    <row r="99" spans="1:3" x14ac:dyDescent="0.25">
      <c r="A99" s="302" t="s">
        <v>147</v>
      </c>
      <c r="B99" s="212"/>
      <c r="C99" s="308" t="s">
        <v>160</v>
      </c>
    </row>
    <row r="100" spans="1:3" x14ac:dyDescent="0.25">
      <c r="A100" s="303" t="s">
        <v>146</v>
      </c>
      <c r="B100" s="213" t="s">
        <v>476</v>
      </c>
      <c r="C100" s="309" t="s">
        <v>160</v>
      </c>
    </row>
    <row r="101" spans="1:3" x14ac:dyDescent="0.25">
      <c r="A101" s="303" t="s">
        <v>98</v>
      </c>
      <c r="B101" s="213" t="s">
        <v>5</v>
      </c>
      <c r="C101" s="309" t="s">
        <v>160</v>
      </c>
    </row>
    <row r="102" spans="1:3" x14ac:dyDescent="0.25">
      <c r="A102" s="303" t="s">
        <v>148</v>
      </c>
      <c r="B102" s="421" t="s">
        <v>471</v>
      </c>
      <c r="C102" s="422"/>
    </row>
    <row r="103" spans="1:3" x14ac:dyDescent="0.25">
      <c r="A103" s="303" t="s">
        <v>150</v>
      </c>
      <c r="B103" s="421" t="s">
        <v>471</v>
      </c>
      <c r="C103" s="422"/>
    </row>
    <row r="104" spans="1:3" x14ac:dyDescent="0.25">
      <c r="A104" s="307" t="s">
        <v>155</v>
      </c>
      <c r="B104" s="421" t="s">
        <v>471</v>
      </c>
      <c r="C104" s="422"/>
    </row>
    <row r="105" spans="1:3" x14ac:dyDescent="0.25">
      <c r="A105" s="316" t="s">
        <v>558</v>
      </c>
      <c r="B105" s="421" t="s">
        <v>471</v>
      </c>
      <c r="C105" s="422"/>
    </row>
    <row r="106" spans="1:3" x14ac:dyDescent="0.25">
      <c r="A106" s="303" t="s">
        <v>152</v>
      </c>
      <c r="B106" s="421" t="s">
        <v>471</v>
      </c>
      <c r="C106" s="422"/>
    </row>
    <row r="107" spans="1:3" x14ac:dyDescent="0.25">
      <c r="A107" s="303" t="s">
        <v>455</v>
      </c>
      <c r="B107" s="421" t="s">
        <v>471</v>
      </c>
      <c r="C107" s="422"/>
    </row>
    <row r="108" spans="1:3" x14ac:dyDescent="0.25">
      <c r="A108" s="303" t="s">
        <v>159</v>
      </c>
      <c r="B108" s="421" t="s">
        <v>471</v>
      </c>
      <c r="C108" s="422"/>
    </row>
    <row r="109" spans="1:3" x14ac:dyDescent="0.25">
      <c r="A109" s="303" t="s">
        <v>696</v>
      </c>
      <c r="B109" s="421" t="s">
        <v>471</v>
      </c>
      <c r="C109" s="422"/>
    </row>
    <row r="110" spans="1:3" x14ac:dyDescent="0.25">
      <c r="A110" s="303" t="s">
        <v>697</v>
      </c>
      <c r="B110" s="421" t="s">
        <v>471</v>
      </c>
      <c r="C110" s="422"/>
    </row>
    <row r="111" spans="1:3" x14ac:dyDescent="0.25">
      <c r="A111" s="303" t="s">
        <v>698</v>
      </c>
      <c r="B111" s="421" t="s">
        <v>471</v>
      </c>
      <c r="C111" s="422"/>
    </row>
    <row r="112" spans="1:3" x14ac:dyDescent="0.25">
      <c r="A112" s="303" t="s">
        <v>699</v>
      </c>
      <c r="B112" s="421" t="s">
        <v>471</v>
      </c>
      <c r="C112" s="422"/>
    </row>
    <row r="113" spans="1:3" x14ac:dyDescent="0.25">
      <c r="A113" s="303" t="s">
        <v>700</v>
      </c>
      <c r="B113" s="421" t="s">
        <v>471</v>
      </c>
      <c r="C113" s="422"/>
    </row>
    <row r="114" spans="1:3" x14ac:dyDescent="0.25">
      <c r="A114" s="303" t="s">
        <v>157</v>
      </c>
      <c r="B114" s="421" t="s">
        <v>471</v>
      </c>
      <c r="C114" s="422"/>
    </row>
    <row r="115" spans="1:3" x14ac:dyDescent="0.25">
      <c r="A115" s="303" t="s">
        <v>158</v>
      </c>
      <c r="B115" s="421" t="s">
        <v>471</v>
      </c>
      <c r="C115" s="422"/>
    </row>
    <row r="116" spans="1:3" x14ac:dyDescent="0.25">
      <c r="A116" s="303" t="s">
        <v>151</v>
      </c>
      <c r="B116" s="421" t="s">
        <v>471</v>
      </c>
      <c r="C116" s="422"/>
    </row>
    <row r="117" spans="1:3" x14ac:dyDescent="0.25">
      <c r="A117" s="305" t="s">
        <v>459</v>
      </c>
      <c r="B117" s="421" t="s">
        <v>471</v>
      </c>
      <c r="C117" s="422"/>
    </row>
    <row r="118" spans="1:3" x14ac:dyDescent="0.25">
      <c r="A118" s="305" t="s">
        <v>201</v>
      </c>
      <c r="B118" s="421" t="s">
        <v>471</v>
      </c>
      <c r="C118" s="422"/>
    </row>
    <row r="119" spans="1:3" ht="15.75" thickBot="1" x14ac:dyDescent="0.3">
      <c r="A119" s="306" t="s">
        <v>153</v>
      </c>
      <c r="B119" s="423" t="s">
        <v>471</v>
      </c>
      <c r="C119" s="424"/>
    </row>
    <row r="120" spans="1:3" ht="15.75" thickBot="1" x14ac:dyDescent="0.3"/>
    <row r="121" spans="1:3" ht="15.75" thickBot="1" x14ac:dyDescent="0.3">
      <c r="A121" s="425" t="s">
        <v>204</v>
      </c>
      <c r="B121" s="427" t="s">
        <v>209</v>
      </c>
      <c r="C121" s="428"/>
    </row>
    <row r="122" spans="1:3" ht="15.75" thickBot="1" x14ac:dyDescent="0.3">
      <c r="A122" s="426"/>
      <c r="B122" s="314" t="s">
        <v>161</v>
      </c>
      <c r="C122" s="315" t="s">
        <v>162</v>
      </c>
    </row>
    <row r="123" spans="1:3" x14ac:dyDescent="0.25">
      <c r="A123" s="302" t="s">
        <v>147</v>
      </c>
      <c r="B123" s="212"/>
      <c r="C123" s="308" t="s">
        <v>160</v>
      </c>
    </row>
    <row r="124" spans="1:3" x14ac:dyDescent="0.25">
      <c r="A124" s="303" t="s">
        <v>146</v>
      </c>
      <c r="B124" s="213" t="s">
        <v>195</v>
      </c>
      <c r="C124" s="309" t="s">
        <v>160</v>
      </c>
    </row>
    <row r="125" spans="1:3" x14ac:dyDescent="0.25">
      <c r="A125" s="303" t="s">
        <v>98</v>
      </c>
      <c r="B125" s="213" t="s">
        <v>5</v>
      </c>
      <c r="C125" s="309" t="s">
        <v>160</v>
      </c>
    </row>
    <row r="126" spans="1:3" x14ac:dyDescent="0.25">
      <c r="A126" s="303" t="s">
        <v>148</v>
      </c>
      <c r="B126" s="421" t="s">
        <v>471</v>
      </c>
      <c r="C126" s="422"/>
    </row>
    <row r="127" spans="1:3" x14ac:dyDescent="0.25">
      <c r="A127" s="303" t="s">
        <v>150</v>
      </c>
      <c r="B127" s="421" t="s">
        <v>471</v>
      </c>
      <c r="C127" s="422"/>
    </row>
    <row r="128" spans="1:3" x14ac:dyDescent="0.25">
      <c r="A128" s="307" t="s">
        <v>155</v>
      </c>
      <c r="B128" s="421" t="s">
        <v>471</v>
      </c>
      <c r="C128" s="422"/>
    </row>
    <row r="129" spans="1:3" x14ac:dyDescent="0.25">
      <c r="A129" s="316" t="s">
        <v>558</v>
      </c>
      <c r="B129" s="421" t="s">
        <v>471</v>
      </c>
      <c r="C129" s="422"/>
    </row>
    <row r="130" spans="1:3" x14ac:dyDescent="0.25">
      <c r="A130" s="303" t="s">
        <v>152</v>
      </c>
      <c r="B130" s="421" t="s">
        <v>471</v>
      </c>
      <c r="C130" s="422"/>
    </row>
    <row r="131" spans="1:3" x14ac:dyDescent="0.25">
      <c r="A131" s="303" t="s">
        <v>455</v>
      </c>
      <c r="B131" s="421" t="s">
        <v>471</v>
      </c>
      <c r="C131" s="422"/>
    </row>
    <row r="132" spans="1:3" x14ac:dyDescent="0.25">
      <c r="A132" s="303" t="s">
        <v>159</v>
      </c>
      <c r="B132" s="421" t="s">
        <v>471</v>
      </c>
      <c r="C132" s="422"/>
    </row>
    <row r="133" spans="1:3" x14ac:dyDescent="0.25">
      <c r="A133" s="303" t="s">
        <v>696</v>
      </c>
      <c r="B133" s="421" t="s">
        <v>471</v>
      </c>
      <c r="C133" s="422"/>
    </row>
    <row r="134" spans="1:3" x14ac:dyDescent="0.25">
      <c r="A134" s="303" t="s">
        <v>697</v>
      </c>
      <c r="B134" s="421" t="s">
        <v>471</v>
      </c>
      <c r="C134" s="422"/>
    </row>
    <row r="135" spans="1:3" x14ac:dyDescent="0.25">
      <c r="A135" s="303" t="s">
        <v>698</v>
      </c>
      <c r="B135" s="421" t="s">
        <v>471</v>
      </c>
      <c r="C135" s="422"/>
    </row>
    <row r="136" spans="1:3" x14ac:dyDescent="0.25">
      <c r="A136" s="303" t="s">
        <v>699</v>
      </c>
      <c r="B136" s="421" t="s">
        <v>471</v>
      </c>
      <c r="C136" s="422"/>
    </row>
    <row r="137" spans="1:3" x14ac:dyDescent="0.25">
      <c r="A137" s="303" t="s">
        <v>700</v>
      </c>
      <c r="B137" s="421" t="s">
        <v>471</v>
      </c>
      <c r="C137" s="422"/>
    </row>
    <row r="138" spans="1:3" x14ac:dyDescent="0.25">
      <c r="A138" s="303" t="s">
        <v>157</v>
      </c>
      <c r="B138" s="421" t="s">
        <v>471</v>
      </c>
      <c r="C138" s="422"/>
    </row>
    <row r="139" spans="1:3" x14ac:dyDescent="0.25">
      <c r="A139" s="303" t="s">
        <v>158</v>
      </c>
      <c r="B139" s="421" t="s">
        <v>471</v>
      </c>
      <c r="C139" s="422"/>
    </row>
    <row r="140" spans="1:3" x14ac:dyDescent="0.25">
      <c r="A140" s="303" t="s">
        <v>151</v>
      </c>
      <c r="B140" s="421" t="s">
        <v>471</v>
      </c>
      <c r="C140" s="422"/>
    </row>
    <row r="141" spans="1:3" x14ac:dyDescent="0.25">
      <c r="A141" s="305" t="s">
        <v>459</v>
      </c>
      <c r="B141" s="421" t="s">
        <v>471</v>
      </c>
      <c r="C141" s="422"/>
    </row>
    <row r="142" spans="1:3" x14ac:dyDescent="0.25">
      <c r="A142" s="305" t="s">
        <v>201</v>
      </c>
      <c r="B142" s="421" t="s">
        <v>471</v>
      </c>
      <c r="C142" s="422"/>
    </row>
    <row r="143" spans="1:3" ht="15.75" thickBot="1" x14ac:dyDescent="0.3">
      <c r="A143" s="306" t="s">
        <v>153</v>
      </c>
      <c r="B143" s="423" t="s">
        <v>471</v>
      </c>
      <c r="C143" s="424"/>
    </row>
    <row r="144" spans="1:3" ht="15.75" thickBot="1" x14ac:dyDescent="0.3"/>
    <row r="145" spans="1:3" ht="15.75" thickBot="1" x14ac:dyDescent="0.3">
      <c r="A145" s="425" t="s">
        <v>477</v>
      </c>
      <c r="B145" s="427" t="s">
        <v>209</v>
      </c>
      <c r="C145" s="428"/>
    </row>
    <row r="146" spans="1:3" ht="15.75" thickBot="1" x14ac:dyDescent="0.3">
      <c r="A146" s="426"/>
      <c r="B146" s="314" t="s">
        <v>161</v>
      </c>
      <c r="C146" s="315" t="s">
        <v>162</v>
      </c>
    </row>
    <row r="147" spans="1:3" x14ac:dyDescent="0.25">
      <c r="A147" s="302" t="s">
        <v>147</v>
      </c>
      <c r="B147" s="212"/>
      <c r="C147" s="308" t="s">
        <v>160</v>
      </c>
    </row>
    <row r="148" spans="1:3" x14ac:dyDescent="0.25">
      <c r="A148" s="303" t="s">
        <v>146</v>
      </c>
      <c r="B148" s="213" t="s">
        <v>478</v>
      </c>
      <c r="C148" s="309" t="s">
        <v>160</v>
      </c>
    </row>
    <row r="149" spans="1:3" x14ac:dyDescent="0.25">
      <c r="A149" s="303" t="s">
        <v>98</v>
      </c>
      <c r="B149" s="213" t="s">
        <v>5</v>
      </c>
      <c r="C149" s="309" t="s">
        <v>160</v>
      </c>
    </row>
    <row r="150" spans="1:3" x14ac:dyDescent="0.25">
      <c r="A150" s="303" t="s">
        <v>148</v>
      </c>
      <c r="B150" s="421" t="s">
        <v>471</v>
      </c>
      <c r="C150" s="422"/>
    </row>
    <row r="151" spans="1:3" x14ac:dyDescent="0.25">
      <c r="A151" s="303" t="s">
        <v>150</v>
      </c>
      <c r="B151" s="421" t="s">
        <v>471</v>
      </c>
      <c r="C151" s="422"/>
    </row>
    <row r="152" spans="1:3" x14ac:dyDescent="0.25">
      <c r="A152" s="307" t="s">
        <v>155</v>
      </c>
      <c r="B152" s="421" t="s">
        <v>471</v>
      </c>
      <c r="C152" s="422"/>
    </row>
    <row r="153" spans="1:3" x14ac:dyDescent="0.25">
      <c r="A153" s="316" t="s">
        <v>558</v>
      </c>
      <c r="B153" s="421" t="s">
        <v>471</v>
      </c>
      <c r="C153" s="422"/>
    </row>
    <row r="154" spans="1:3" x14ac:dyDescent="0.25">
      <c r="A154" s="303" t="s">
        <v>152</v>
      </c>
      <c r="B154" s="421" t="s">
        <v>471</v>
      </c>
      <c r="C154" s="422"/>
    </row>
    <row r="155" spans="1:3" x14ac:dyDescent="0.25">
      <c r="A155" s="303" t="s">
        <v>455</v>
      </c>
      <c r="B155" s="421" t="s">
        <v>471</v>
      </c>
      <c r="C155" s="422"/>
    </row>
    <row r="156" spans="1:3" x14ac:dyDescent="0.25">
      <c r="A156" s="303" t="s">
        <v>159</v>
      </c>
      <c r="B156" s="421" t="s">
        <v>471</v>
      </c>
      <c r="C156" s="422"/>
    </row>
    <row r="157" spans="1:3" x14ac:dyDescent="0.25">
      <c r="A157" s="303" t="s">
        <v>696</v>
      </c>
      <c r="B157" s="421" t="s">
        <v>471</v>
      </c>
      <c r="C157" s="422"/>
    </row>
    <row r="158" spans="1:3" x14ac:dyDescent="0.25">
      <c r="A158" s="303" t="s">
        <v>697</v>
      </c>
      <c r="B158" s="421" t="s">
        <v>471</v>
      </c>
      <c r="C158" s="422"/>
    </row>
    <row r="159" spans="1:3" x14ac:dyDescent="0.25">
      <c r="A159" s="303" t="s">
        <v>698</v>
      </c>
      <c r="B159" s="421" t="s">
        <v>471</v>
      </c>
      <c r="C159" s="422"/>
    </row>
    <row r="160" spans="1:3" x14ac:dyDescent="0.25">
      <c r="A160" s="303" t="s">
        <v>699</v>
      </c>
      <c r="B160" s="421" t="s">
        <v>471</v>
      </c>
      <c r="C160" s="422"/>
    </row>
    <row r="161" spans="1:3" x14ac:dyDescent="0.25">
      <c r="A161" s="303" t="s">
        <v>700</v>
      </c>
      <c r="B161" s="421" t="s">
        <v>471</v>
      </c>
      <c r="C161" s="422"/>
    </row>
    <row r="162" spans="1:3" x14ac:dyDescent="0.25">
      <c r="A162" s="303" t="s">
        <v>157</v>
      </c>
      <c r="B162" s="421" t="s">
        <v>471</v>
      </c>
      <c r="C162" s="422"/>
    </row>
    <row r="163" spans="1:3" x14ac:dyDescent="0.25">
      <c r="A163" s="303" t="s">
        <v>158</v>
      </c>
      <c r="B163" s="421" t="s">
        <v>471</v>
      </c>
      <c r="C163" s="422"/>
    </row>
    <row r="164" spans="1:3" x14ac:dyDescent="0.25">
      <c r="A164" s="303" t="s">
        <v>151</v>
      </c>
      <c r="B164" s="421" t="s">
        <v>471</v>
      </c>
      <c r="C164" s="422"/>
    </row>
    <row r="165" spans="1:3" x14ac:dyDescent="0.25">
      <c r="A165" s="305" t="s">
        <v>459</v>
      </c>
      <c r="B165" s="421" t="s">
        <v>471</v>
      </c>
      <c r="C165" s="422"/>
    </row>
    <row r="166" spans="1:3" x14ac:dyDescent="0.25">
      <c r="A166" s="305" t="s">
        <v>201</v>
      </c>
      <c r="B166" s="421" t="s">
        <v>471</v>
      </c>
      <c r="C166" s="422"/>
    </row>
    <row r="167" spans="1:3" ht="15.75" thickBot="1" x14ac:dyDescent="0.3">
      <c r="A167" s="306" t="s">
        <v>153</v>
      </c>
      <c r="B167" s="423" t="s">
        <v>471</v>
      </c>
      <c r="C167" s="424"/>
    </row>
    <row r="168" spans="1:3" ht="15.75" thickBot="1" x14ac:dyDescent="0.3"/>
    <row r="169" spans="1:3" ht="15.75" thickBot="1" x14ac:dyDescent="0.3">
      <c r="A169" s="425" t="s">
        <v>479</v>
      </c>
      <c r="B169" s="427" t="s">
        <v>209</v>
      </c>
      <c r="C169" s="428"/>
    </row>
    <row r="170" spans="1:3" ht="15.75" thickBot="1" x14ac:dyDescent="0.3">
      <c r="A170" s="426"/>
      <c r="B170" s="314" t="s">
        <v>161</v>
      </c>
      <c r="C170" s="315" t="s">
        <v>162</v>
      </c>
    </row>
    <row r="171" spans="1:3" x14ac:dyDescent="0.25">
      <c r="A171" s="302" t="s">
        <v>147</v>
      </c>
      <c r="B171" s="212"/>
      <c r="C171" s="308" t="s">
        <v>160</v>
      </c>
    </row>
    <row r="172" spans="1:3" x14ac:dyDescent="0.25">
      <c r="A172" s="303" t="s">
        <v>146</v>
      </c>
      <c r="B172" s="213" t="s">
        <v>481</v>
      </c>
      <c r="C172" s="309" t="s">
        <v>160</v>
      </c>
    </row>
    <row r="173" spans="1:3" x14ac:dyDescent="0.25">
      <c r="A173" s="303" t="s">
        <v>98</v>
      </c>
      <c r="B173" s="213" t="s">
        <v>486</v>
      </c>
      <c r="C173" s="309" t="s">
        <v>160</v>
      </c>
    </row>
    <row r="174" spans="1:3" x14ac:dyDescent="0.25">
      <c r="A174" s="303" t="s">
        <v>148</v>
      </c>
      <c r="B174" s="421" t="s">
        <v>471</v>
      </c>
      <c r="C174" s="422"/>
    </row>
    <row r="175" spans="1:3" x14ac:dyDescent="0.25">
      <c r="A175" s="303" t="s">
        <v>150</v>
      </c>
      <c r="B175" s="421" t="s">
        <v>471</v>
      </c>
      <c r="C175" s="422"/>
    </row>
    <row r="176" spans="1:3" x14ac:dyDescent="0.25">
      <c r="A176" s="307" t="s">
        <v>155</v>
      </c>
      <c r="B176" s="421" t="s">
        <v>471</v>
      </c>
      <c r="C176" s="422"/>
    </row>
    <row r="177" spans="1:3" x14ac:dyDescent="0.25">
      <c r="A177" s="316" t="s">
        <v>558</v>
      </c>
      <c r="B177" s="421" t="s">
        <v>471</v>
      </c>
      <c r="C177" s="422"/>
    </row>
    <row r="178" spans="1:3" x14ac:dyDescent="0.25">
      <c r="A178" s="303" t="s">
        <v>152</v>
      </c>
      <c r="B178" s="421" t="s">
        <v>471</v>
      </c>
      <c r="C178" s="422"/>
    </row>
    <row r="179" spans="1:3" x14ac:dyDescent="0.25">
      <c r="A179" s="303" t="s">
        <v>455</v>
      </c>
      <c r="B179" s="421" t="s">
        <v>471</v>
      </c>
      <c r="C179" s="422"/>
    </row>
    <row r="180" spans="1:3" x14ac:dyDescent="0.25">
      <c r="A180" s="303" t="s">
        <v>159</v>
      </c>
      <c r="B180" s="421" t="s">
        <v>471</v>
      </c>
      <c r="C180" s="422"/>
    </row>
    <row r="181" spans="1:3" x14ac:dyDescent="0.25">
      <c r="A181" s="303" t="s">
        <v>696</v>
      </c>
      <c r="B181" s="421" t="s">
        <v>471</v>
      </c>
      <c r="C181" s="422"/>
    </row>
    <row r="182" spans="1:3" x14ac:dyDescent="0.25">
      <c r="A182" s="303" t="s">
        <v>697</v>
      </c>
      <c r="B182" s="421" t="s">
        <v>471</v>
      </c>
      <c r="C182" s="422"/>
    </row>
    <row r="183" spans="1:3" x14ac:dyDescent="0.25">
      <c r="A183" s="303" t="s">
        <v>698</v>
      </c>
      <c r="B183" s="421" t="s">
        <v>471</v>
      </c>
      <c r="C183" s="422"/>
    </row>
    <row r="184" spans="1:3" x14ac:dyDescent="0.25">
      <c r="A184" s="303" t="s">
        <v>699</v>
      </c>
      <c r="B184" s="421" t="s">
        <v>471</v>
      </c>
      <c r="C184" s="422"/>
    </row>
    <row r="185" spans="1:3" x14ac:dyDescent="0.25">
      <c r="A185" s="303" t="s">
        <v>700</v>
      </c>
      <c r="B185" s="421" t="s">
        <v>471</v>
      </c>
      <c r="C185" s="422"/>
    </row>
    <row r="186" spans="1:3" x14ac:dyDescent="0.25">
      <c r="A186" s="303" t="s">
        <v>157</v>
      </c>
      <c r="B186" s="421" t="s">
        <v>471</v>
      </c>
      <c r="C186" s="422"/>
    </row>
    <row r="187" spans="1:3" x14ac:dyDescent="0.25">
      <c r="A187" s="303" t="s">
        <v>158</v>
      </c>
      <c r="B187" s="421" t="s">
        <v>471</v>
      </c>
      <c r="C187" s="422"/>
    </row>
    <row r="188" spans="1:3" x14ac:dyDescent="0.25">
      <c r="A188" s="303" t="s">
        <v>151</v>
      </c>
      <c r="B188" s="421" t="s">
        <v>471</v>
      </c>
      <c r="C188" s="422"/>
    </row>
    <row r="189" spans="1:3" x14ac:dyDescent="0.25">
      <c r="A189" s="305" t="s">
        <v>459</v>
      </c>
      <c r="B189" s="421" t="s">
        <v>471</v>
      </c>
      <c r="C189" s="422"/>
    </row>
    <row r="190" spans="1:3" x14ac:dyDescent="0.25">
      <c r="A190" s="305" t="s">
        <v>201</v>
      </c>
      <c r="B190" s="421" t="s">
        <v>471</v>
      </c>
      <c r="C190" s="422"/>
    </row>
    <row r="191" spans="1:3" ht="15.75" thickBot="1" x14ac:dyDescent="0.3">
      <c r="A191" s="306" t="s">
        <v>153</v>
      </c>
      <c r="B191" s="423" t="s">
        <v>471</v>
      </c>
      <c r="C191" s="424"/>
    </row>
    <row r="192" spans="1:3" ht="15.75" thickBot="1" x14ac:dyDescent="0.3"/>
    <row r="193" spans="1:3" ht="15.75" thickBot="1" x14ac:dyDescent="0.3">
      <c r="A193" s="425" t="s">
        <v>480</v>
      </c>
      <c r="B193" s="427" t="s">
        <v>209</v>
      </c>
      <c r="C193" s="428"/>
    </row>
    <row r="194" spans="1:3" ht="15.75" thickBot="1" x14ac:dyDescent="0.3">
      <c r="A194" s="426"/>
      <c r="B194" s="314" t="s">
        <v>161</v>
      </c>
      <c r="C194" s="315" t="s">
        <v>162</v>
      </c>
    </row>
    <row r="195" spans="1:3" x14ac:dyDescent="0.25">
      <c r="A195" s="302" t="s">
        <v>147</v>
      </c>
      <c r="B195" s="212"/>
      <c r="C195" s="308" t="s">
        <v>160</v>
      </c>
    </row>
    <row r="196" spans="1:3" x14ac:dyDescent="0.25">
      <c r="A196" s="303" t="s">
        <v>146</v>
      </c>
      <c r="B196" s="213" t="s">
        <v>482</v>
      </c>
      <c r="C196" s="309" t="s">
        <v>160</v>
      </c>
    </row>
    <row r="197" spans="1:3" x14ac:dyDescent="0.25">
      <c r="A197" s="303" t="s">
        <v>98</v>
      </c>
      <c r="B197" s="213" t="s">
        <v>13</v>
      </c>
      <c r="C197" s="309" t="s">
        <v>160</v>
      </c>
    </row>
    <row r="198" spans="1:3" x14ac:dyDescent="0.25">
      <c r="A198" s="303" t="s">
        <v>148</v>
      </c>
      <c r="B198" s="421" t="s">
        <v>471</v>
      </c>
      <c r="C198" s="422"/>
    </row>
    <row r="199" spans="1:3" x14ac:dyDescent="0.25">
      <c r="A199" s="303" t="s">
        <v>150</v>
      </c>
      <c r="B199" s="421" t="s">
        <v>471</v>
      </c>
      <c r="C199" s="422"/>
    </row>
    <row r="200" spans="1:3" x14ac:dyDescent="0.25">
      <c r="A200" s="307" t="s">
        <v>155</v>
      </c>
      <c r="B200" s="421" t="s">
        <v>471</v>
      </c>
      <c r="C200" s="422"/>
    </row>
    <row r="201" spans="1:3" x14ac:dyDescent="0.25">
      <c r="A201" s="316" t="s">
        <v>558</v>
      </c>
      <c r="B201" s="421" t="s">
        <v>471</v>
      </c>
      <c r="C201" s="422"/>
    </row>
    <row r="202" spans="1:3" x14ac:dyDescent="0.25">
      <c r="A202" s="303" t="s">
        <v>152</v>
      </c>
      <c r="B202" s="421" t="s">
        <v>471</v>
      </c>
      <c r="C202" s="422"/>
    </row>
    <row r="203" spans="1:3" x14ac:dyDescent="0.25">
      <c r="A203" s="303" t="s">
        <v>455</v>
      </c>
      <c r="B203" s="421" t="s">
        <v>471</v>
      </c>
      <c r="C203" s="422"/>
    </row>
    <row r="204" spans="1:3" x14ac:dyDescent="0.25">
      <c r="A204" s="303" t="s">
        <v>159</v>
      </c>
      <c r="B204" s="421" t="s">
        <v>471</v>
      </c>
      <c r="C204" s="422"/>
    </row>
    <row r="205" spans="1:3" x14ac:dyDescent="0.25">
      <c r="A205" s="303" t="s">
        <v>696</v>
      </c>
      <c r="B205" s="421" t="s">
        <v>471</v>
      </c>
      <c r="C205" s="422"/>
    </row>
    <row r="206" spans="1:3" x14ac:dyDescent="0.25">
      <c r="A206" s="303" t="s">
        <v>697</v>
      </c>
      <c r="B206" s="421" t="s">
        <v>471</v>
      </c>
      <c r="C206" s="422"/>
    </row>
    <row r="207" spans="1:3" x14ac:dyDescent="0.25">
      <c r="A207" s="303" t="s">
        <v>698</v>
      </c>
      <c r="B207" s="421" t="s">
        <v>471</v>
      </c>
      <c r="C207" s="422"/>
    </row>
    <row r="208" spans="1:3" x14ac:dyDescent="0.25">
      <c r="A208" s="303" t="s">
        <v>699</v>
      </c>
      <c r="B208" s="421" t="s">
        <v>471</v>
      </c>
      <c r="C208" s="422"/>
    </row>
    <row r="209" spans="1:3" x14ac:dyDescent="0.25">
      <c r="A209" s="303" t="s">
        <v>700</v>
      </c>
      <c r="B209" s="421" t="s">
        <v>471</v>
      </c>
      <c r="C209" s="422"/>
    </row>
    <row r="210" spans="1:3" x14ac:dyDescent="0.25">
      <c r="A210" s="303" t="s">
        <v>157</v>
      </c>
      <c r="B210" s="421" t="s">
        <v>471</v>
      </c>
      <c r="C210" s="422"/>
    </row>
    <row r="211" spans="1:3" x14ac:dyDescent="0.25">
      <c r="A211" s="303" t="s">
        <v>158</v>
      </c>
      <c r="B211" s="421" t="s">
        <v>471</v>
      </c>
      <c r="C211" s="422"/>
    </row>
    <row r="212" spans="1:3" x14ac:dyDescent="0.25">
      <c r="A212" s="303" t="s">
        <v>151</v>
      </c>
      <c r="B212" s="421" t="s">
        <v>471</v>
      </c>
      <c r="C212" s="422"/>
    </row>
    <row r="213" spans="1:3" x14ac:dyDescent="0.25">
      <c r="A213" s="305" t="s">
        <v>459</v>
      </c>
      <c r="B213" s="421" t="s">
        <v>471</v>
      </c>
      <c r="C213" s="422"/>
    </row>
    <row r="214" spans="1:3" x14ac:dyDescent="0.25">
      <c r="A214" s="305" t="s">
        <v>201</v>
      </c>
      <c r="B214" s="421" t="s">
        <v>471</v>
      </c>
      <c r="C214" s="422"/>
    </row>
    <row r="215" spans="1:3" ht="15.75" thickBot="1" x14ac:dyDescent="0.3">
      <c r="A215" s="306" t="s">
        <v>153</v>
      </c>
      <c r="B215" s="423" t="s">
        <v>471</v>
      </c>
      <c r="C215" s="424"/>
    </row>
    <row r="216" spans="1:3" ht="15.75" thickBot="1" x14ac:dyDescent="0.3"/>
    <row r="217" spans="1:3" ht="15.75" thickBot="1" x14ac:dyDescent="0.3">
      <c r="A217" s="425" t="s">
        <v>483</v>
      </c>
      <c r="B217" s="427" t="s">
        <v>209</v>
      </c>
      <c r="C217" s="428"/>
    </row>
    <row r="218" spans="1:3" ht="15.75" thickBot="1" x14ac:dyDescent="0.3">
      <c r="A218" s="426"/>
      <c r="B218" s="314" t="s">
        <v>161</v>
      </c>
      <c r="C218" s="315" t="s">
        <v>162</v>
      </c>
    </row>
    <row r="219" spans="1:3" x14ac:dyDescent="0.25">
      <c r="A219" s="302" t="s">
        <v>147</v>
      </c>
      <c r="B219" s="212"/>
      <c r="C219" s="308" t="s">
        <v>160</v>
      </c>
    </row>
    <row r="220" spans="1:3" x14ac:dyDescent="0.25">
      <c r="A220" s="303" t="s">
        <v>146</v>
      </c>
      <c r="B220" s="213" t="s">
        <v>484</v>
      </c>
      <c r="C220" s="309" t="s">
        <v>160</v>
      </c>
    </row>
    <row r="221" spans="1:3" x14ac:dyDescent="0.25">
      <c r="A221" s="303" t="s">
        <v>98</v>
      </c>
      <c r="B221" s="213" t="s">
        <v>13</v>
      </c>
      <c r="C221" s="309" t="s">
        <v>160</v>
      </c>
    </row>
    <row r="222" spans="1:3" x14ac:dyDescent="0.25">
      <c r="A222" s="303" t="s">
        <v>148</v>
      </c>
      <c r="B222" s="421" t="s">
        <v>471</v>
      </c>
      <c r="C222" s="422"/>
    </row>
    <row r="223" spans="1:3" x14ac:dyDescent="0.25">
      <c r="A223" s="303" t="s">
        <v>150</v>
      </c>
      <c r="B223" s="421" t="s">
        <v>471</v>
      </c>
      <c r="C223" s="422"/>
    </row>
    <row r="224" spans="1:3" x14ac:dyDescent="0.25">
      <c r="A224" s="307" t="s">
        <v>155</v>
      </c>
      <c r="B224" s="421" t="s">
        <v>471</v>
      </c>
      <c r="C224" s="422"/>
    </row>
    <row r="225" spans="1:3" x14ac:dyDescent="0.25">
      <c r="A225" s="316" t="s">
        <v>558</v>
      </c>
      <c r="B225" s="421" t="s">
        <v>471</v>
      </c>
      <c r="C225" s="422"/>
    </row>
    <row r="226" spans="1:3" x14ac:dyDescent="0.25">
      <c r="A226" s="303" t="s">
        <v>152</v>
      </c>
      <c r="B226" s="421" t="s">
        <v>471</v>
      </c>
      <c r="C226" s="422"/>
    </row>
    <row r="227" spans="1:3" x14ac:dyDescent="0.25">
      <c r="A227" s="303" t="s">
        <v>455</v>
      </c>
      <c r="B227" s="421" t="s">
        <v>471</v>
      </c>
      <c r="C227" s="422"/>
    </row>
    <row r="228" spans="1:3" x14ac:dyDescent="0.25">
      <c r="A228" s="303" t="s">
        <v>159</v>
      </c>
      <c r="B228" s="421" t="s">
        <v>471</v>
      </c>
      <c r="C228" s="422"/>
    </row>
    <row r="229" spans="1:3" x14ac:dyDescent="0.25">
      <c r="A229" s="303" t="s">
        <v>696</v>
      </c>
      <c r="B229" s="421" t="s">
        <v>471</v>
      </c>
      <c r="C229" s="422"/>
    </row>
    <row r="230" spans="1:3" x14ac:dyDescent="0.25">
      <c r="A230" s="303" t="s">
        <v>697</v>
      </c>
      <c r="B230" s="421" t="s">
        <v>471</v>
      </c>
      <c r="C230" s="422"/>
    </row>
    <row r="231" spans="1:3" x14ac:dyDescent="0.25">
      <c r="A231" s="303" t="s">
        <v>698</v>
      </c>
      <c r="B231" s="421" t="s">
        <v>471</v>
      </c>
      <c r="C231" s="422"/>
    </row>
    <row r="232" spans="1:3" x14ac:dyDescent="0.25">
      <c r="A232" s="303" t="s">
        <v>699</v>
      </c>
      <c r="B232" s="421" t="s">
        <v>471</v>
      </c>
      <c r="C232" s="422"/>
    </row>
    <row r="233" spans="1:3" x14ac:dyDescent="0.25">
      <c r="A233" s="303" t="s">
        <v>700</v>
      </c>
      <c r="B233" s="421" t="s">
        <v>471</v>
      </c>
      <c r="C233" s="422"/>
    </row>
    <row r="234" spans="1:3" x14ac:dyDescent="0.25">
      <c r="A234" s="303" t="s">
        <v>157</v>
      </c>
      <c r="B234" s="421" t="s">
        <v>471</v>
      </c>
      <c r="C234" s="422"/>
    </row>
    <row r="235" spans="1:3" x14ac:dyDescent="0.25">
      <c r="A235" s="303" t="s">
        <v>158</v>
      </c>
      <c r="B235" s="421" t="s">
        <v>471</v>
      </c>
      <c r="C235" s="422"/>
    </row>
    <row r="236" spans="1:3" x14ac:dyDescent="0.25">
      <c r="A236" s="303" t="s">
        <v>151</v>
      </c>
      <c r="B236" s="421" t="s">
        <v>471</v>
      </c>
      <c r="C236" s="422"/>
    </row>
    <row r="237" spans="1:3" x14ac:dyDescent="0.25">
      <c r="A237" s="305" t="s">
        <v>459</v>
      </c>
      <c r="B237" s="421" t="s">
        <v>471</v>
      </c>
      <c r="C237" s="422"/>
    </row>
    <row r="238" spans="1:3" x14ac:dyDescent="0.25">
      <c r="A238" s="305" t="s">
        <v>201</v>
      </c>
      <c r="B238" s="421" t="s">
        <v>471</v>
      </c>
      <c r="C238" s="422"/>
    </row>
    <row r="239" spans="1:3" ht="15.75" thickBot="1" x14ac:dyDescent="0.3">
      <c r="A239" s="306" t="s">
        <v>153</v>
      </c>
      <c r="B239" s="423" t="s">
        <v>471</v>
      </c>
      <c r="C239" s="424"/>
    </row>
    <row r="240" spans="1:3" ht="15.75" thickBot="1" x14ac:dyDescent="0.3"/>
    <row r="241" spans="1:4" ht="15.75" thickBot="1" x14ac:dyDescent="0.3">
      <c r="A241" s="425" t="s">
        <v>205</v>
      </c>
      <c r="B241" s="427" t="s">
        <v>209</v>
      </c>
      <c r="C241" s="428"/>
    </row>
    <row r="242" spans="1:4" ht="15.75" thickBot="1" x14ac:dyDescent="0.3">
      <c r="A242" s="426"/>
      <c r="B242" s="314" t="s">
        <v>161</v>
      </c>
      <c r="C242" s="315" t="s">
        <v>162</v>
      </c>
    </row>
    <row r="243" spans="1:4" x14ac:dyDescent="0.25">
      <c r="A243" s="302" t="s">
        <v>147</v>
      </c>
      <c r="B243" s="212"/>
      <c r="C243" s="308" t="s">
        <v>160</v>
      </c>
      <c r="D243" t="s">
        <v>485</v>
      </c>
    </row>
    <row r="244" spans="1:4" x14ac:dyDescent="0.25">
      <c r="A244" s="303" t="s">
        <v>146</v>
      </c>
      <c r="B244" s="213" t="s">
        <v>199</v>
      </c>
      <c r="C244" s="309" t="s">
        <v>160</v>
      </c>
    </row>
    <row r="245" spans="1:4" x14ac:dyDescent="0.25">
      <c r="A245" s="303" t="s">
        <v>98</v>
      </c>
      <c r="B245" s="213" t="s">
        <v>487</v>
      </c>
      <c r="C245" s="309" t="s">
        <v>160</v>
      </c>
    </row>
    <row r="246" spans="1:4" x14ac:dyDescent="0.25">
      <c r="A246" s="303" t="s">
        <v>148</v>
      </c>
      <c r="B246" s="421" t="s">
        <v>471</v>
      </c>
      <c r="C246" s="422"/>
    </row>
    <row r="247" spans="1:4" x14ac:dyDescent="0.25">
      <c r="A247" s="303" t="s">
        <v>150</v>
      </c>
      <c r="B247" s="421" t="s">
        <v>471</v>
      </c>
      <c r="C247" s="422"/>
    </row>
    <row r="248" spans="1:4" x14ac:dyDescent="0.25">
      <c r="A248" s="307" t="s">
        <v>155</v>
      </c>
      <c r="B248" s="421" t="s">
        <v>471</v>
      </c>
      <c r="C248" s="422"/>
    </row>
    <row r="249" spans="1:4" x14ac:dyDescent="0.25">
      <c r="A249" s="316" t="s">
        <v>558</v>
      </c>
      <c r="B249" s="421" t="s">
        <v>471</v>
      </c>
      <c r="C249" s="422"/>
    </row>
    <row r="250" spans="1:4" x14ac:dyDescent="0.25">
      <c r="A250" s="303" t="s">
        <v>152</v>
      </c>
      <c r="B250" s="421" t="s">
        <v>471</v>
      </c>
      <c r="C250" s="422"/>
    </row>
    <row r="251" spans="1:4" x14ac:dyDescent="0.25">
      <c r="A251" s="303" t="s">
        <v>455</v>
      </c>
      <c r="B251" s="421" t="s">
        <v>471</v>
      </c>
      <c r="C251" s="422"/>
    </row>
    <row r="252" spans="1:4" x14ac:dyDescent="0.25">
      <c r="A252" s="303" t="s">
        <v>159</v>
      </c>
      <c r="B252" s="421" t="s">
        <v>471</v>
      </c>
      <c r="C252" s="422"/>
    </row>
    <row r="253" spans="1:4" x14ac:dyDescent="0.25">
      <c r="A253" s="303" t="s">
        <v>696</v>
      </c>
      <c r="B253" s="421" t="s">
        <v>471</v>
      </c>
      <c r="C253" s="422"/>
    </row>
    <row r="254" spans="1:4" x14ac:dyDescent="0.25">
      <c r="A254" s="303" t="s">
        <v>697</v>
      </c>
      <c r="B254" s="421" t="s">
        <v>471</v>
      </c>
      <c r="C254" s="422"/>
    </row>
    <row r="255" spans="1:4" x14ac:dyDescent="0.25">
      <c r="A255" s="303" t="s">
        <v>698</v>
      </c>
      <c r="B255" s="421" t="s">
        <v>471</v>
      </c>
      <c r="C255" s="422"/>
    </row>
    <row r="256" spans="1:4" x14ac:dyDescent="0.25">
      <c r="A256" s="303" t="s">
        <v>699</v>
      </c>
      <c r="B256" s="421" t="s">
        <v>471</v>
      </c>
      <c r="C256" s="422"/>
    </row>
    <row r="257" spans="1:4" x14ac:dyDescent="0.25">
      <c r="A257" s="303" t="s">
        <v>700</v>
      </c>
      <c r="B257" s="421" t="s">
        <v>471</v>
      </c>
      <c r="C257" s="422"/>
    </row>
    <row r="258" spans="1:4" x14ac:dyDescent="0.25">
      <c r="A258" s="303" t="s">
        <v>157</v>
      </c>
      <c r="B258" s="421" t="s">
        <v>471</v>
      </c>
      <c r="C258" s="422"/>
    </row>
    <row r="259" spans="1:4" x14ac:dyDescent="0.25">
      <c r="A259" s="303" t="s">
        <v>158</v>
      </c>
      <c r="B259" s="421" t="s">
        <v>471</v>
      </c>
      <c r="C259" s="422"/>
    </row>
    <row r="260" spans="1:4" x14ac:dyDescent="0.25">
      <c r="A260" s="303" t="s">
        <v>151</v>
      </c>
      <c r="B260" s="421" t="s">
        <v>471</v>
      </c>
      <c r="C260" s="422"/>
    </row>
    <row r="261" spans="1:4" x14ac:dyDescent="0.25">
      <c r="A261" s="305" t="s">
        <v>459</v>
      </c>
      <c r="B261" s="421" t="s">
        <v>471</v>
      </c>
      <c r="C261" s="422"/>
    </row>
    <row r="262" spans="1:4" x14ac:dyDescent="0.25">
      <c r="A262" s="305" t="s">
        <v>201</v>
      </c>
      <c r="B262" s="421" t="s">
        <v>471</v>
      </c>
      <c r="C262" s="422"/>
    </row>
    <row r="263" spans="1:4" ht="15.75" thickBot="1" x14ac:dyDescent="0.3">
      <c r="A263" s="306" t="s">
        <v>153</v>
      </c>
      <c r="B263" s="423" t="s">
        <v>471</v>
      </c>
      <c r="C263" s="424"/>
    </row>
    <row r="264" spans="1:4" ht="15.75" thickBot="1" x14ac:dyDescent="0.3"/>
    <row r="265" spans="1:4" ht="15.75" thickBot="1" x14ac:dyDescent="0.3">
      <c r="A265" s="425" t="s">
        <v>488</v>
      </c>
      <c r="B265" s="427" t="s">
        <v>209</v>
      </c>
      <c r="C265" s="428"/>
    </row>
    <row r="266" spans="1:4" ht="15.75" thickBot="1" x14ac:dyDescent="0.3">
      <c r="A266" s="426"/>
      <c r="B266" s="314" t="s">
        <v>161</v>
      </c>
      <c r="C266" s="315" t="s">
        <v>162</v>
      </c>
    </row>
    <row r="267" spans="1:4" x14ac:dyDescent="0.25">
      <c r="A267" s="302" t="s">
        <v>147</v>
      </c>
      <c r="B267" s="212"/>
      <c r="C267" s="308" t="s">
        <v>160</v>
      </c>
      <c r="D267" t="s">
        <v>485</v>
      </c>
    </row>
    <row r="268" spans="1:4" x14ac:dyDescent="0.25">
      <c r="A268" s="303" t="s">
        <v>146</v>
      </c>
      <c r="B268" s="213" t="s">
        <v>489</v>
      </c>
      <c r="C268" s="309" t="s">
        <v>160</v>
      </c>
    </row>
    <row r="269" spans="1:4" x14ac:dyDescent="0.25">
      <c r="A269" s="303" t="s">
        <v>98</v>
      </c>
      <c r="B269" s="213" t="s">
        <v>486</v>
      </c>
      <c r="C269" s="309" t="s">
        <v>160</v>
      </c>
    </row>
    <row r="270" spans="1:4" x14ac:dyDescent="0.25">
      <c r="A270" s="303" t="s">
        <v>148</v>
      </c>
      <c r="B270" s="421" t="s">
        <v>471</v>
      </c>
      <c r="C270" s="422"/>
    </row>
    <row r="271" spans="1:4" x14ac:dyDescent="0.25">
      <c r="A271" s="303" t="s">
        <v>150</v>
      </c>
      <c r="B271" s="421" t="s">
        <v>471</v>
      </c>
      <c r="C271" s="422"/>
    </row>
    <row r="272" spans="1:4" x14ac:dyDescent="0.25">
      <c r="A272" s="307" t="s">
        <v>155</v>
      </c>
      <c r="B272" s="421" t="s">
        <v>471</v>
      </c>
      <c r="C272" s="422"/>
    </row>
    <row r="273" spans="1:3" x14ac:dyDescent="0.25">
      <c r="A273" s="316" t="s">
        <v>558</v>
      </c>
      <c r="B273" s="421" t="s">
        <v>471</v>
      </c>
      <c r="C273" s="422"/>
    </row>
    <row r="274" spans="1:3" x14ac:dyDescent="0.25">
      <c r="A274" s="303" t="s">
        <v>152</v>
      </c>
      <c r="B274" s="421" t="s">
        <v>471</v>
      </c>
      <c r="C274" s="422"/>
    </row>
    <row r="275" spans="1:3" x14ac:dyDescent="0.25">
      <c r="A275" s="303" t="s">
        <v>455</v>
      </c>
      <c r="B275" s="421" t="s">
        <v>471</v>
      </c>
      <c r="C275" s="422"/>
    </row>
    <row r="276" spans="1:3" x14ac:dyDescent="0.25">
      <c r="A276" s="303" t="s">
        <v>159</v>
      </c>
      <c r="B276" s="421" t="s">
        <v>471</v>
      </c>
      <c r="C276" s="422"/>
    </row>
    <row r="277" spans="1:3" x14ac:dyDescent="0.25">
      <c r="A277" s="303" t="s">
        <v>696</v>
      </c>
      <c r="B277" s="421" t="s">
        <v>471</v>
      </c>
      <c r="C277" s="422"/>
    </row>
    <row r="278" spans="1:3" x14ac:dyDescent="0.25">
      <c r="A278" s="303" t="s">
        <v>697</v>
      </c>
      <c r="B278" s="421" t="s">
        <v>471</v>
      </c>
      <c r="C278" s="422"/>
    </row>
    <row r="279" spans="1:3" x14ac:dyDescent="0.25">
      <c r="A279" s="303" t="s">
        <v>698</v>
      </c>
      <c r="B279" s="421" t="s">
        <v>471</v>
      </c>
      <c r="C279" s="422"/>
    </row>
    <row r="280" spans="1:3" x14ac:dyDescent="0.25">
      <c r="A280" s="303" t="s">
        <v>699</v>
      </c>
      <c r="B280" s="421" t="s">
        <v>471</v>
      </c>
      <c r="C280" s="422"/>
    </row>
    <row r="281" spans="1:3" x14ac:dyDescent="0.25">
      <c r="A281" s="303" t="s">
        <v>700</v>
      </c>
      <c r="B281" s="421" t="s">
        <v>471</v>
      </c>
      <c r="C281" s="422"/>
    </row>
    <row r="282" spans="1:3" x14ac:dyDescent="0.25">
      <c r="A282" s="303" t="s">
        <v>157</v>
      </c>
      <c r="B282" s="421" t="s">
        <v>471</v>
      </c>
      <c r="C282" s="422"/>
    </row>
    <row r="283" spans="1:3" x14ac:dyDescent="0.25">
      <c r="A283" s="303" t="s">
        <v>158</v>
      </c>
      <c r="B283" s="421" t="s">
        <v>471</v>
      </c>
      <c r="C283" s="422"/>
    </row>
    <row r="284" spans="1:3" x14ac:dyDescent="0.25">
      <c r="A284" s="303" t="s">
        <v>151</v>
      </c>
      <c r="B284" s="421" t="s">
        <v>471</v>
      </c>
      <c r="C284" s="422"/>
    </row>
    <row r="285" spans="1:3" x14ac:dyDescent="0.25">
      <c r="A285" s="305" t="s">
        <v>459</v>
      </c>
      <c r="B285" s="421" t="s">
        <v>471</v>
      </c>
      <c r="C285" s="422"/>
    </row>
    <row r="286" spans="1:3" x14ac:dyDescent="0.25">
      <c r="A286" s="305" t="s">
        <v>201</v>
      </c>
      <c r="B286" s="421" t="s">
        <v>471</v>
      </c>
      <c r="C286" s="422"/>
    </row>
    <row r="287" spans="1:3" ht="15.75" thickBot="1" x14ac:dyDescent="0.3">
      <c r="A287" s="306" t="s">
        <v>153</v>
      </c>
      <c r="B287" s="423" t="s">
        <v>471</v>
      </c>
      <c r="C287" s="424"/>
    </row>
    <row r="288" spans="1:3" ht="15.75" thickBot="1" x14ac:dyDescent="0.3"/>
    <row r="289" spans="1:4" ht="15.75" thickBot="1" x14ac:dyDescent="0.3">
      <c r="A289" s="425" t="s">
        <v>490</v>
      </c>
      <c r="B289" s="427" t="s">
        <v>209</v>
      </c>
      <c r="C289" s="428"/>
    </row>
    <row r="290" spans="1:4" ht="15.75" thickBot="1" x14ac:dyDescent="0.3">
      <c r="A290" s="426"/>
      <c r="B290" s="314" t="s">
        <v>161</v>
      </c>
      <c r="C290" s="315" t="s">
        <v>162</v>
      </c>
    </row>
    <row r="291" spans="1:4" x14ac:dyDescent="0.25">
      <c r="A291" s="302" t="s">
        <v>147</v>
      </c>
      <c r="B291" s="212"/>
      <c r="C291" s="308" t="s">
        <v>160</v>
      </c>
      <c r="D291" t="s">
        <v>485</v>
      </c>
    </row>
    <row r="292" spans="1:4" x14ac:dyDescent="0.25">
      <c r="A292" s="303" t="s">
        <v>146</v>
      </c>
      <c r="B292" s="213" t="s">
        <v>491</v>
      </c>
      <c r="C292" s="309" t="s">
        <v>160</v>
      </c>
    </row>
    <row r="293" spans="1:4" x14ac:dyDescent="0.25">
      <c r="A293" s="303" t="s">
        <v>98</v>
      </c>
      <c r="B293" s="213" t="s">
        <v>13</v>
      </c>
      <c r="C293" s="309" t="s">
        <v>160</v>
      </c>
    </row>
    <row r="294" spans="1:4" x14ac:dyDescent="0.25">
      <c r="A294" s="303" t="s">
        <v>148</v>
      </c>
      <c r="B294" s="421" t="s">
        <v>471</v>
      </c>
      <c r="C294" s="422"/>
    </row>
    <row r="295" spans="1:4" x14ac:dyDescent="0.25">
      <c r="A295" s="303" t="s">
        <v>150</v>
      </c>
      <c r="B295" s="421" t="s">
        <v>471</v>
      </c>
      <c r="C295" s="422"/>
    </row>
    <row r="296" spans="1:4" x14ac:dyDescent="0.25">
      <c r="A296" s="307" t="s">
        <v>155</v>
      </c>
      <c r="B296" s="421" t="s">
        <v>471</v>
      </c>
      <c r="C296" s="422"/>
    </row>
    <row r="297" spans="1:4" x14ac:dyDescent="0.25">
      <c r="A297" s="316" t="s">
        <v>558</v>
      </c>
      <c r="B297" s="421" t="s">
        <v>471</v>
      </c>
      <c r="C297" s="422"/>
    </row>
    <row r="298" spans="1:4" x14ac:dyDescent="0.25">
      <c r="A298" s="303" t="s">
        <v>152</v>
      </c>
      <c r="B298" s="421" t="s">
        <v>471</v>
      </c>
      <c r="C298" s="422"/>
    </row>
    <row r="299" spans="1:4" x14ac:dyDescent="0.25">
      <c r="A299" s="303" t="s">
        <v>455</v>
      </c>
      <c r="B299" s="421" t="s">
        <v>471</v>
      </c>
      <c r="C299" s="422"/>
    </row>
    <row r="300" spans="1:4" x14ac:dyDescent="0.25">
      <c r="A300" s="303" t="s">
        <v>159</v>
      </c>
      <c r="B300" s="421" t="s">
        <v>471</v>
      </c>
      <c r="C300" s="422"/>
    </row>
    <row r="301" spans="1:4" x14ac:dyDescent="0.25">
      <c r="A301" s="303" t="s">
        <v>696</v>
      </c>
      <c r="B301" s="421" t="s">
        <v>471</v>
      </c>
      <c r="C301" s="422"/>
    </row>
    <row r="302" spans="1:4" x14ac:dyDescent="0.25">
      <c r="A302" s="303" t="s">
        <v>697</v>
      </c>
      <c r="B302" s="421" t="s">
        <v>471</v>
      </c>
      <c r="C302" s="422"/>
    </row>
    <row r="303" spans="1:4" x14ac:dyDescent="0.25">
      <c r="A303" s="303" t="s">
        <v>698</v>
      </c>
      <c r="B303" s="421" t="s">
        <v>471</v>
      </c>
      <c r="C303" s="422"/>
    </row>
    <row r="304" spans="1:4" x14ac:dyDescent="0.25">
      <c r="A304" s="303" t="s">
        <v>699</v>
      </c>
      <c r="B304" s="421" t="s">
        <v>471</v>
      </c>
      <c r="C304" s="422"/>
    </row>
    <row r="305" spans="1:4" x14ac:dyDescent="0.25">
      <c r="A305" s="303" t="s">
        <v>700</v>
      </c>
      <c r="B305" s="421" t="s">
        <v>471</v>
      </c>
      <c r="C305" s="422"/>
    </row>
    <row r="306" spans="1:4" x14ac:dyDescent="0.25">
      <c r="A306" s="303" t="s">
        <v>157</v>
      </c>
      <c r="B306" s="421" t="s">
        <v>471</v>
      </c>
      <c r="C306" s="422"/>
    </row>
    <row r="307" spans="1:4" x14ac:dyDescent="0.25">
      <c r="A307" s="303" t="s">
        <v>158</v>
      </c>
      <c r="B307" s="421" t="s">
        <v>471</v>
      </c>
      <c r="C307" s="422"/>
    </row>
    <row r="308" spans="1:4" x14ac:dyDescent="0.25">
      <c r="A308" s="303" t="s">
        <v>151</v>
      </c>
      <c r="B308" s="421" t="s">
        <v>471</v>
      </c>
      <c r="C308" s="422"/>
    </row>
    <row r="309" spans="1:4" x14ac:dyDescent="0.25">
      <c r="A309" s="305" t="s">
        <v>459</v>
      </c>
      <c r="B309" s="421" t="s">
        <v>471</v>
      </c>
      <c r="C309" s="422"/>
    </row>
    <row r="310" spans="1:4" x14ac:dyDescent="0.25">
      <c r="A310" s="305" t="s">
        <v>201</v>
      </c>
      <c r="B310" s="421" t="s">
        <v>471</v>
      </c>
      <c r="C310" s="422"/>
    </row>
    <row r="311" spans="1:4" ht="15.75" thickBot="1" x14ac:dyDescent="0.3">
      <c r="A311" s="306" t="s">
        <v>153</v>
      </c>
      <c r="B311" s="423" t="s">
        <v>471</v>
      </c>
      <c r="C311" s="424"/>
    </row>
    <row r="312" spans="1:4" ht="15.75" thickBot="1" x14ac:dyDescent="0.3"/>
    <row r="313" spans="1:4" ht="15.75" thickBot="1" x14ac:dyDescent="0.3">
      <c r="A313" s="425" t="s">
        <v>492</v>
      </c>
      <c r="B313" s="427" t="s">
        <v>209</v>
      </c>
      <c r="C313" s="428"/>
    </row>
    <row r="314" spans="1:4" ht="15.75" thickBot="1" x14ac:dyDescent="0.3">
      <c r="A314" s="426"/>
      <c r="B314" s="314" t="s">
        <v>161</v>
      </c>
      <c r="C314" s="315" t="s">
        <v>162</v>
      </c>
    </row>
    <row r="315" spans="1:4" x14ac:dyDescent="0.25">
      <c r="A315" s="302" t="s">
        <v>147</v>
      </c>
      <c r="B315" s="212"/>
      <c r="C315" s="308" t="s">
        <v>160</v>
      </c>
      <c r="D315" t="s">
        <v>485</v>
      </c>
    </row>
    <row r="316" spans="1:4" x14ac:dyDescent="0.25">
      <c r="A316" s="303" t="s">
        <v>146</v>
      </c>
      <c r="B316" s="213" t="s">
        <v>493</v>
      </c>
      <c r="C316" s="309" t="s">
        <v>160</v>
      </c>
    </row>
    <row r="317" spans="1:4" x14ac:dyDescent="0.25">
      <c r="A317" s="303" t="s">
        <v>98</v>
      </c>
      <c r="B317" s="213" t="s">
        <v>45</v>
      </c>
      <c r="C317" s="309" t="s">
        <v>160</v>
      </c>
    </row>
    <row r="318" spans="1:4" x14ac:dyDescent="0.25">
      <c r="A318" s="303" t="s">
        <v>148</v>
      </c>
      <c r="B318" s="421" t="s">
        <v>471</v>
      </c>
      <c r="C318" s="422"/>
    </row>
    <row r="319" spans="1:4" x14ac:dyDescent="0.25">
      <c r="A319" s="303" t="s">
        <v>150</v>
      </c>
      <c r="B319" s="421" t="s">
        <v>471</v>
      </c>
      <c r="C319" s="422"/>
    </row>
    <row r="320" spans="1:4" x14ac:dyDescent="0.25">
      <c r="A320" s="307" t="s">
        <v>155</v>
      </c>
      <c r="B320" s="421" t="s">
        <v>471</v>
      </c>
      <c r="C320" s="422"/>
    </row>
    <row r="321" spans="1:3" x14ac:dyDescent="0.25">
      <c r="A321" s="316" t="s">
        <v>558</v>
      </c>
      <c r="B321" s="421" t="s">
        <v>471</v>
      </c>
      <c r="C321" s="422"/>
    </row>
    <row r="322" spans="1:3" x14ac:dyDescent="0.25">
      <c r="A322" s="303" t="s">
        <v>152</v>
      </c>
      <c r="B322" s="421" t="s">
        <v>471</v>
      </c>
      <c r="C322" s="422"/>
    </row>
    <row r="323" spans="1:3" x14ac:dyDescent="0.25">
      <c r="A323" s="303" t="s">
        <v>455</v>
      </c>
      <c r="B323" s="421" t="s">
        <v>471</v>
      </c>
      <c r="C323" s="422"/>
    </row>
    <row r="324" spans="1:3" x14ac:dyDescent="0.25">
      <c r="A324" s="303" t="s">
        <v>159</v>
      </c>
      <c r="B324" s="421" t="s">
        <v>471</v>
      </c>
      <c r="C324" s="422"/>
    </row>
    <row r="325" spans="1:3" x14ac:dyDescent="0.25">
      <c r="A325" s="303" t="s">
        <v>696</v>
      </c>
      <c r="B325" s="421" t="s">
        <v>471</v>
      </c>
      <c r="C325" s="422"/>
    </row>
    <row r="326" spans="1:3" x14ac:dyDescent="0.25">
      <c r="A326" s="303" t="s">
        <v>697</v>
      </c>
      <c r="B326" s="421" t="s">
        <v>471</v>
      </c>
      <c r="C326" s="422"/>
    </row>
    <row r="327" spans="1:3" x14ac:dyDescent="0.25">
      <c r="A327" s="303" t="s">
        <v>698</v>
      </c>
      <c r="B327" s="421" t="s">
        <v>471</v>
      </c>
      <c r="C327" s="422"/>
    </row>
    <row r="328" spans="1:3" x14ac:dyDescent="0.25">
      <c r="A328" s="303" t="s">
        <v>699</v>
      </c>
      <c r="B328" s="421" t="s">
        <v>471</v>
      </c>
      <c r="C328" s="422"/>
    </row>
    <row r="329" spans="1:3" x14ac:dyDescent="0.25">
      <c r="A329" s="303" t="s">
        <v>700</v>
      </c>
      <c r="B329" s="421" t="s">
        <v>471</v>
      </c>
      <c r="C329" s="422"/>
    </row>
    <row r="330" spans="1:3" x14ac:dyDescent="0.25">
      <c r="A330" s="303" t="s">
        <v>157</v>
      </c>
      <c r="B330" s="421" t="s">
        <v>471</v>
      </c>
      <c r="C330" s="422"/>
    </row>
    <row r="331" spans="1:3" x14ac:dyDescent="0.25">
      <c r="A331" s="303" t="s">
        <v>158</v>
      </c>
      <c r="B331" s="421" t="s">
        <v>471</v>
      </c>
      <c r="C331" s="422"/>
    </row>
    <row r="332" spans="1:3" x14ac:dyDescent="0.25">
      <c r="A332" s="303" t="s">
        <v>151</v>
      </c>
      <c r="B332" s="421" t="s">
        <v>471</v>
      </c>
      <c r="C332" s="422"/>
    </row>
    <row r="333" spans="1:3" x14ac:dyDescent="0.25">
      <c r="A333" s="305" t="s">
        <v>459</v>
      </c>
      <c r="B333" s="421" t="s">
        <v>471</v>
      </c>
      <c r="C333" s="422"/>
    </row>
    <row r="334" spans="1:3" x14ac:dyDescent="0.25">
      <c r="A334" s="305" t="s">
        <v>201</v>
      </c>
      <c r="B334" s="421" t="s">
        <v>471</v>
      </c>
      <c r="C334" s="422"/>
    </row>
    <row r="335" spans="1:3" ht="15.75" thickBot="1" x14ac:dyDescent="0.3">
      <c r="A335" s="306" t="s">
        <v>153</v>
      </c>
      <c r="B335" s="423" t="s">
        <v>471</v>
      </c>
      <c r="C335" s="424"/>
    </row>
    <row r="336" spans="1:3" ht="15.75" thickBot="1" x14ac:dyDescent="0.3"/>
    <row r="337" spans="1:4" ht="15.75" thickBot="1" x14ac:dyDescent="0.3">
      <c r="A337" s="425" t="s">
        <v>494</v>
      </c>
      <c r="B337" s="427" t="s">
        <v>209</v>
      </c>
      <c r="C337" s="428"/>
    </row>
    <row r="338" spans="1:4" ht="15.75" thickBot="1" x14ac:dyDescent="0.3">
      <c r="A338" s="426"/>
      <c r="B338" s="314" t="s">
        <v>161</v>
      </c>
      <c r="C338" s="315" t="s">
        <v>162</v>
      </c>
    </row>
    <row r="339" spans="1:4" x14ac:dyDescent="0.25">
      <c r="A339" s="302" t="s">
        <v>147</v>
      </c>
      <c r="B339" s="212"/>
      <c r="C339" s="308" t="s">
        <v>160</v>
      </c>
      <c r="D339" t="s">
        <v>485</v>
      </c>
    </row>
    <row r="340" spans="1:4" x14ac:dyDescent="0.25">
      <c r="A340" s="303" t="s">
        <v>146</v>
      </c>
      <c r="B340" s="213" t="s">
        <v>495</v>
      </c>
      <c r="C340" s="309" t="s">
        <v>160</v>
      </c>
    </row>
    <row r="341" spans="1:4" x14ac:dyDescent="0.25">
      <c r="A341" s="303" t="s">
        <v>98</v>
      </c>
      <c r="B341" s="213" t="s">
        <v>13</v>
      </c>
      <c r="C341" s="309" t="s">
        <v>160</v>
      </c>
    </row>
    <row r="342" spans="1:4" x14ac:dyDescent="0.25">
      <c r="A342" s="303" t="s">
        <v>148</v>
      </c>
      <c r="B342" s="421" t="s">
        <v>471</v>
      </c>
      <c r="C342" s="422"/>
    </row>
    <row r="343" spans="1:4" x14ac:dyDescent="0.25">
      <c r="A343" s="303" t="s">
        <v>150</v>
      </c>
      <c r="B343" s="421" t="s">
        <v>471</v>
      </c>
      <c r="C343" s="422"/>
    </row>
    <row r="344" spans="1:4" x14ac:dyDescent="0.25">
      <c r="A344" s="307" t="s">
        <v>155</v>
      </c>
      <c r="B344" s="421" t="s">
        <v>471</v>
      </c>
      <c r="C344" s="422"/>
    </row>
    <row r="345" spans="1:4" x14ac:dyDescent="0.25">
      <c r="A345" s="316" t="s">
        <v>558</v>
      </c>
      <c r="B345" s="421" t="s">
        <v>471</v>
      </c>
      <c r="C345" s="422"/>
    </row>
    <row r="346" spans="1:4" x14ac:dyDescent="0.25">
      <c r="A346" s="303" t="s">
        <v>152</v>
      </c>
      <c r="B346" s="421" t="s">
        <v>471</v>
      </c>
      <c r="C346" s="422"/>
    </row>
    <row r="347" spans="1:4" x14ac:dyDescent="0.25">
      <c r="A347" s="303" t="s">
        <v>455</v>
      </c>
      <c r="B347" s="421" t="s">
        <v>471</v>
      </c>
      <c r="C347" s="422"/>
    </row>
    <row r="348" spans="1:4" x14ac:dyDescent="0.25">
      <c r="A348" s="303" t="s">
        <v>159</v>
      </c>
      <c r="B348" s="421" t="s">
        <v>471</v>
      </c>
      <c r="C348" s="422"/>
    </row>
    <row r="349" spans="1:4" x14ac:dyDescent="0.25">
      <c r="A349" s="303" t="s">
        <v>696</v>
      </c>
      <c r="B349" s="421" t="s">
        <v>471</v>
      </c>
      <c r="C349" s="422"/>
    </row>
    <row r="350" spans="1:4" x14ac:dyDescent="0.25">
      <c r="A350" s="303" t="s">
        <v>697</v>
      </c>
      <c r="B350" s="421" t="s">
        <v>471</v>
      </c>
      <c r="C350" s="422"/>
    </row>
    <row r="351" spans="1:4" x14ac:dyDescent="0.25">
      <c r="A351" s="303" t="s">
        <v>698</v>
      </c>
      <c r="B351" s="421" t="s">
        <v>471</v>
      </c>
      <c r="C351" s="422"/>
    </row>
    <row r="352" spans="1:4" x14ac:dyDescent="0.25">
      <c r="A352" s="303" t="s">
        <v>699</v>
      </c>
      <c r="B352" s="421" t="s">
        <v>471</v>
      </c>
      <c r="C352" s="422"/>
    </row>
    <row r="353" spans="1:4" x14ac:dyDescent="0.25">
      <c r="A353" s="303" t="s">
        <v>700</v>
      </c>
      <c r="B353" s="421" t="s">
        <v>471</v>
      </c>
      <c r="C353" s="422"/>
    </row>
    <row r="354" spans="1:4" x14ac:dyDescent="0.25">
      <c r="A354" s="303" t="s">
        <v>157</v>
      </c>
      <c r="B354" s="421" t="s">
        <v>471</v>
      </c>
      <c r="C354" s="422"/>
    </row>
    <row r="355" spans="1:4" x14ac:dyDescent="0.25">
      <c r="A355" s="303" t="s">
        <v>158</v>
      </c>
      <c r="B355" s="421" t="s">
        <v>471</v>
      </c>
      <c r="C355" s="422"/>
    </row>
    <row r="356" spans="1:4" x14ac:dyDescent="0.25">
      <c r="A356" s="303" t="s">
        <v>151</v>
      </c>
      <c r="B356" s="421" t="s">
        <v>471</v>
      </c>
      <c r="C356" s="422"/>
    </row>
    <row r="357" spans="1:4" x14ac:dyDescent="0.25">
      <c r="A357" s="305" t="s">
        <v>459</v>
      </c>
      <c r="B357" s="421" t="s">
        <v>471</v>
      </c>
      <c r="C357" s="422"/>
    </row>
    <row r="358" spans="1:4" x14ac:dyDescent="0.25">
      <c r="A358" s="305" t="s">
        <v>201</v>
      </c>
      <c r="B358" s="421" t="s">
        <v>471</v>
      </c>
      <c r="C358" s="422"/>
    </row>
    <row r="359" spans="1:4" ht="15.75" thickBot="1" x14ac:dyDescent="0.3">
      <c r="A359" s="306" t="s">
        <v>153</v>
      </c>
      <c r="B359" s="423" t="s">
        <v>471</v>
      </c>
      <c r="C359" s="424"/>
    </row>
    <row r="360" spans="1:4" ht="15.75" thickBot="1" x14ac:dyDescent="0.3"/>
    <row r="361" spans="1:4" ht="15.75" thickBot="1" x14ac:dyDescent="0.3">
      <c r="A361" s="425" t="s">
        <v>496</v>
      </c>
      <c r="B361" s="427" t="s">
        <v>209</v>
      </c>
      <c r="C361" s="428"/>
    </row>
    <row r="362" spans="1:4" ht="15.75" thickBot="1" x14ac:dyDescent="0.3">
      <c r="A362" s="426"/>
      <c r="B362" s="314" t="s">
        <v>161</v>
      </c>
      <c r="C362" s="315" t="s">
        <v>162</v>
      </c>
    </row>
    <row r="363" spans="1:4" x14ac:dyDescent="0.25">
      <c r="A363" s="302" t="s">
        <v>147</v>
      </c>
      <c r="B363" s="212"/>
      <c r="C363" s="308" t="s">
        <v>160</v>
      </c>
      <c r="D363" t="s">
        <v>485</v>
      </c>
    </row>
    <row r="364" spans="1:4" x14ac:dyDescent="0.25">
      <c r="A364" s="303" t="s">
        <v>146</v>
      </c>
      <c r="B364" s="213" t="s">
        <v>497</v>
      </c>
      <c r="C364" s="309" t="s">
        <v>160</v>
      </c>
    </row>
    <row r="365" spans="1:4" x14ac:dyDescent="0.25">
      <c r="A365" s="303" t="s">
        <v>98</v>
      </c>
      <c r="B365" s="213" t="s">
        <v>486</v>
      </c>
      <c r="C365" s="309" t="s">
        <v>160</v>
      </c>
    </row>
    <row r="366" spans="1:4" x14ac:dyDescent="0.25">
      <c r="A366" s="303" t="s">
        <v>148</v>
      </c>
      <c r="B366" s="421" t="s">
        <v>471</v>
      </c>
      <c r="C366" s="422"/>
    </row>
    <row r="367" spans="1:4" x14ac:dyDescent="0.25">
      <c r="A367" s="303" t="s">
        <v>150</v>
      </c>
      <c r="B367" s="421" t="s">
        <v>471</v>
      </c>
      <c r="C367" s="422"/>
    </row>
    <row r="368" spans="1:4" x14ac:dyDescent="0.25">
      <c r="A368" s="307" t="s">
        <v>155</v>
      </c>
      <c r="B368" s="421" t="s">
        <v>471</v>
      </c>
      <c r="C368" s="422"/>
    </row>
    <row r="369" spans="1:3" x14ac:dyDescent="0.25">
      <c r="A369" s="316" t="s">
        <v>558</v>
      </c>
      <c r="B369" s="421" t="s">
        <v>471</v>
      </c>
      <c r="C369" s="422"/>
    </row>
    <row r="370" spans="1:3" x14ac:dyDescent="0.25">
      <c r="A370" s="303" t="s">
        <v>152</v>
      </c>
      <c r="B370" s="421" t="s">
        <v>471</v>
      </c>
      <c r="C370" s="422"/>
    </row>
    <row r="371" spans="1:3" x14ac:dyDescent="0.25">
      <c r="A371" s="303" t="s">
        <v>455</v>
      </c>
      <c r="B371" s="421" t="s">
        <v>471</v>
      </c>
      <c r="C371" s="422"/>
    </row>
    <row r="372" spans="1:3" x14ac:dyDescent="0.25">
      <c r="A372" s="303" t="s">
        <v>159</v>
      </c>
      <c r="B372" s="421" t="s">
        <v>471</v>
      </c>
      <c r="C372" s="422"/>
    </row>
    <row r="373" spans="1:3" x14ac:dyDescent="0.25">
      <c r="A373" s="303" t="s">
        <v>696</v>
      </c>
      <c r="B373" s="421" t="s">
        <v>471</v>
      </c>
      <c r="C373" s="422"/>
    </row>
    <row r="374" spans="1:3" x14ac:dyDescent="0.25">
      <c r="A374" s="303" t="s">
        <v>697</v>
      </c>
      <c r="B374" s="421" t="s">
        <v>471</v>
      </c>
      <c r="C374" s="422"/>
    </row>
    <row r="375" spans="1:3" x14ac:dyDescent="0.25">
      <c r="A375" s="303" t="s">
        <v>698</v>
      </c>
      <c r="B375" s="421" t="s">
        <v>471</v>
      </c>
      <c r="C375" s="422"/>
    </row>
    <row r="376" spans="1:3" x14ac:dyDescent="0.25">
      <c r="A376" s="303" t="s">
        <v>699</v>
      </c>
      <c r="B376" s="421" t="s">
        <v>471</v>
      </c>
      <c r="C376" s="422"/>
    </row>
    <row r="377" spans="1:3" x14ac:dyDescent="0.25">
      <c r="A377" s="303" t="s">
        <v>700</v>
      </c>
      <c r="B377" s="421" t="s">
        <v>471</v>
      </c>
      <c r="C377" s="422"/>
    </row>
    <row r="378" spans="1:3" x14ac:dyDescent="0.25">
      <c r="A378" s="303" t="s">
        <v>157</v>
      </c>
      <c r="B378" s="421" t="s">
        <v>471</v>
      </c>
      <c r="C378" s="422"/>
    </row>
    <row r="379" spans="1:3" x14ac:dyDescent="0.25">
      <c r="A379" s="303" t="s">
        <v>158</v>
      </c>
      <c r="B379" s="421" t="s">
        <v>471</v>
      </c>
      <c r="C379" s="422"/>
    </row>
    <row r="380" spans="1:3" x14ac:dyDescent="0.25">
      <c r="A380" s="303" t="s">
        <v>151</v>
      </c>
      <c r="B380" s="421" t="s">
        <v>471</v>
      </c>
      <c r="C380" s="422"/>
    </row>
    <row r="381" spans="1:3" x14ac:dyDescent="0.25">
      <c r="A381" s="305" t="s">
        <v>459</v>
      </c>
      <c r="B381" s="421" t="s">
        <v>471</v>
      </c>
      <c r="C381" s="422"/>
    </row>
    <row r="382" spans="1:3" x14ac:dyDescent="0.25">
      <c r="A382" s="305" t="s">
        <v>201</v>
      </c>
      <c r="B382" s="421" t="s">
        <v>471</v>
      </c>
      <c r="C382" s="422"/>
    </row>
    <row r="383" spans="1:3" ht="15.75" thickBot="1" x14ac:dyDescent="0.3">
      <c r="A383" s="306" t="s">
        <v>153</v>
      </c>
      <c r="B383" s="423" t="s">
        <v>471</v>
      </c>
      <c r="C383" s="424"/>
    </row>
    <row r="384" spans="1:3" ht="15.75" thickBot="1" x14ac:dyDescent="0.3"/>
    <row r="385" spans="1:4" ht="15.75" thickBot="1" x14ac:dyDescent="0.3">
      <c r="A385" s="425" t="s">
        <v>498</v>
      </c>
      <c r="B385" s="427" t="s">
        <v>209</v>
      </c>
      <c r="C385" s="428"/>
    </row>
    <row r="386" spans="1:4" ht="15.75" thickBot="1" x14ac:dyDescent="0.3">
      <c r="A386" s="426"/>
      <c r="B386" s="314" t="s">
        <v>161</v>
      </c>
      <c r="C386" s="315" t="s">
        <v>162</v>
      </c>
    </row>
    <row r="387" spans="1:4" x14ac:dyDescent="0.25">
      <c r="A387" s="302" t="s">
        <v>147</v>
      </c>
      <c r="B387" s="212"/>
      <c r="C387" s="308" t="s">
        <v>160</v>
      </c>
      <c r="D387" t="s">
        <v>485</v>
      </c>
    </row>
    <row r="388" spans="1:4" x14ac:dyDescent="0.25">
      <c r="A388" s="303" t="s">
        <v>146</v>
      </c>
      <c r="B388" s="213" t="s">
        <v>499</v>
      </c>
      <c r="C388" s="309" t="s">
        <v>160</v>
      </c>
    </row>
    <row r="389" spans="1:4" x14ac:dyDescent="0.25">
      <c r="A389" s="303" t="s">
        <v>98</v>
      </c>
      <c r="B389" s="213" t="s">
        <v>486</v>
      </c>
      <c r="C389" s="309" t="s">
        <v>160</v>
      </c>
    </row>
    <row r="390" spans="1:4" x14ac:dyDescent="0.25">
      <c r="A390" s="303" t="s">
        <v>148</v>
      </c>
      <c r="B390" s="421" t="s">
        <v>471</v>
      </c>
      <c r="C390" s="422"/>
    </row>
    <row r="391" spans="1:4" x14ac:dyDescent="0.25">
      <c r="A391" s="303" t="s">
        <v>150</v>
      </c>
      <c r="B391" s="421" t="s">
        <v>471</v>
      </c>
      <c r="C391" s="422"/>
    </row>
    <row r="392" spans="1:4" x14ac:dyDescent="0.25">
      <c r="A392" s="307" t="s">
        <v>155</v>
      </c>
      <c r="B392" s="421" t="s">
        <v>471</v>
      </c>
      <c r="C392" s="422"/>
    </row>
    <row r="393" spans="1:4" x14ac:dyDescent="0.25">
      <c r="A393" s="316" t="s">
        <v>558</v>
      </c>
      <c r="B393" s="421" t="s">
        <v>471</v>
      </c>
      <c r="C393" s="422"/>
    </row>
    <row r="394" spans="1:4" x14ac:dyDescent="0.25">
      <c r="A394" s="303" t="s">
        <v>152</v>
      </c>
      <c r="B394" s="421" t="s">
        <v>471</v>
      </c>
      <c r="C394" s="422"/>
    </row>
    <row r="395" spans="1:4" x14ac:dyDescent="0.25">
      <c r="A395" s="303" t="s">
        <v>455</v>
      </c>
      <c r="B395" s="421" t="s">
        <v>471</v>
      </c>
      <c r="C395" s="422"/>
    </row>
    <row r="396" spans="1:4" x14ac:dyDescent="0.25">
      <c r="A396" s="303" t="s">
        <v>159</v>
      </c>
      <c r="B396" s="421" t="s">
        <v>471</v>
      </c>
      <c r="C396" s="422"/>
    </row>
    <row r="397" spans="1:4" x14ac:dyDescent="0.25">
      <c r="A397" s="303" t="s">
        <v>696</v>
      </c>
      <c r="B397" s="421" t="s">
        <v>471</v>
      </c>
      <c r="C397" s="422"/>
    </row>
    <row r="398" spans="1:4" x14ac:dyDescent="0.25">
      <c r="A398" s="303" t="s">
        <v>697</v>
      </c>
      <c r="B398" s="421" t="s">
        <v>471</v>
      </c>
      <c r="C398" s="422"/>
    </row>
    <row r="399" spans="1:4" x14ac:dyDescent="0.25">
      <c r="A399" s="303" t="s">
        <v>698</v>
      </c>
      <c r="B399" s="421" t="s">
        <v>471</v>
      </c>
      <c r="C399" s="422"/>
    </row>
    <row r="400" spans="1:4" x14ac:dyDescent="0.25">
      <c r="A400" s="303" t="s">
        <v>699</v>
      </c>
      <c r="B400" s="421" t="s">
        <v>471</v>
      </c>
      <c r="C400" s="422"/>
    </row>
    <row r="401" spans="1:4" x14ac:dyDescent="0.25">
      <c r="A401" s="303" t="s">
        <v>700</v>
      </c>
      <c r="B401" s="421" t="s">
        <v>471</v>
      </c>
      <c r="C401" s="422"/>
    </row>
    <row r="402" spans="1:4" x14ac:dyDescent="0.25">
      <c r="A402" s="303" t="s">
        <v>157</v>
      </c>
      <c r="B402" s="421" t="s">
        <v>471</v>
      </c>
      <c r="C402" s="422"/>
    </row>
    <row r="403" spans="1:4" x14ac:dyDescent="0.25">
      <c r="A403" s="303" t="s">
        <v>158</v>
      </c>
      <c r="B403" s="421" t="s">
        <v>471</v>
      </c>
      <c r="C403" s="422"/>
    </row>
    <row r="404" spans="1:4" x14ac:dyDescent="0.25">
      <c r="A404" s="303" t="s">
        <v>151</v>
      </c>
      <c r="B404" s="421" t="s">
        <v>471</v>
      </c>
      <c r="C404" s="422"/>
    </row>
    <row r="405" spans="1:4" x14ac:dyDescent="0.25">
      <c r="A405" s="305" t="s">
        <v>459</v>
      </c>
      <c r="B405" s="421" t="s">
        <v>471</v>
      </c>
      <c r="C405" s="422"/>
    </row>
    <row r="406" spans="1:4" x14ac:dyDescent="0.25">
      <c r="A406" s="305" t="s">
        <v>201</v>
      </c>
      <c r="B406" s="421" t="s">
        <v>471</v>
      </c>
      <c r="C406" s="422"/>
    </row>
    <row r="407" spans="1:4" ht="15.75" thickBot="1" x14ac:dyDescent="0.3">
      <c r="A407" s="306" t="s">
        <v>153</v>
      </c>
      <c r="B407" s="423" t="s">
        <v>471</v>
      </c>
      <c r="C407" s="424"/>
    </row>
    <row r="408" spans="1:4" ht="15.75" thickBot="1" x14ac:dyDescent="0.3"/>
    <row r="409" spans="1:4" ht="15.75" thickBot="1" x14ac:dyDescent="0.3">
      <c r="A409" s="425" t="s">
        <v>206</v>
      </c>
      <c r="B409" s="427" t="s">
        <v>209</v>
      </c>
      <c r="C409" s="428"/>
    </row>
    <row r="410" spans="1:4" ht="15.75" thickBot="1" x14ac:dyDescent="0.3">
      <c r="A410" s="426"/>
      <c r="B410" s="314" t="s">
        <v>161</v>
      </c>
      <c r="C410" s="315" t="s">
        <v>162</v>
      </c>
    </row>
    <row r="411" spans="1:4" x14ac:dyDescent="0.25">
      <c r="A411" s="302" t="s">
        <v>147</v>
      </c>
      <c r="B411" s="212"/>
      <c r="C411" s="308" t="s">
        <v>160</v>
      </c>
      <c r="D411" t="s">
        <v>485</v>
      </c>
    </row>
    <row r="412" spans="1:4" x14ac:dyDescent="0.25">
      <c r="A412" s="303" t="s">
        <v>146</v>
      </c>
      <c r="B412" s="213" t="s">
        <v>197</v>
      </c>
      <c r="C412" s="309" t="s">
        <v>160</v>
      </c>
    </row>
    <row r="413" spans="1:4" x14ac:dyDescent="0.25">
      <c r="A413" s="303" t="s">
        <v>98</v>
      </c>
      <c r="B413" s="213" t="s">
        <v>49</v>
      </c>
      <c r="C413" s="309" t="s">
        <v>160</v>
      </c>
    </row>
    <row r="414" spans="1:4" x14ac:dyDescent="0.25">
      <c r="A414" s="303" t="s">
        <v>148</v>
      </c>
      <c r="B414" s="421" t="s">
        <v>471</v>
      </c>
      <c r="C414" s="422"/>
    </row>
    <row r="415" spans="1:4" x14ac:dyDescent="0.25">
      <c r="A415" s="303" t="s">
        <v>150</v>
      </c>
      <c r="B415" s="421" t="s">
        <v>471</v>
      </c>
      <c r="C415" s="422"/>
    </row>
    <row r="416" spans="1:4" x14ac:dyDescent="0.25">
      <c r="A416" s="307" t="s">
        <v>155</v>
      </c>
      <c r="B416" s="421" t="s">
        <v>471</v>
      </c>
      <c r="C416" s="422"/>
    </row>
    <row r="417" spans="1:3" x14ac:dyDescent="0.25">
      <c r="A417" s="316" t="s">
        <v>558</v>
      </c>
      <c r="B417" s="421" t="s">
        <v>471</v>
      </c>
      <c r="C417" s="422"/>
    </row>
    <row r="418" spans="1:3" x14ac:dyDescent="0.25">
      <c r="A418" s="303" t="s">
        <v>152</v>
      </c>
      <c r="B418" s="421" t="s">
        <v>471</v>
      </c>
      <c r="C418" s="422"/>
    </row>
    <row r="419" spans="1:3" x14ac:dyDescent="0.25">
      <c r="A419" s="303" t="s">
        <v>455</v>
      </c>
      <c r="B419" s="421" t="s">
        <v>471</v>
      </c>
      <c r="C419" s="422"/>
    </row>
    <row r="420" spans="1:3" x14ac:dyDescent="0.25">
      <c r="A420" s="303" t="s">
        <v>159</v>
      </c>
      <c r="B420" s="421" t="s">
        <v>471</v>
      </c>
      <c r="C420" s="422"/>
    </row>
    <row r="421" spans="1:3" x14ac:dyDescent="0.25">
      <c r="A421" s="303" t="s">
        <v>696</v>
      </c>
      <c r="B421" s="421" t="s">
        <v>471</v>
      </c>
      <c r="C421" s="422"/>
    </row>
    <row r="422" spans="1:3" x14ac:dyDescent="0.25">
      <c r="A422" s="303" t="s">
        <v>697</v>
      </c>
      <c r="B422" s="421" t="s">
        <v>471</v>
      </c>
      <c r="C422" s="422"/>
    </row>
    <row r="423" spans="1:3" x14ac:dyDescent="0.25">
      <c r="A423" s="303" t="s">
        <v>698</v>
      </c>
      <c r="B423" s="421" t="s">
        <v>471</v>
      </c>
      <c r="C423" s="422"/>
    </row>
    <row r="424" spans="1:3" x14ac:dyDescent="0.25">
      <c r="A424" s="303" t="s">
        <v>699</v>
      </c>
      <c r="B424" s="421" t="s">
        <v>471</v>
      </c>
      <c r="C424" s="422"/>
    </row>
    <row r="425" spans="1:3" x14ac:dyDescent="0.25">
      <c r="A425" s="303" t="s">
        <v>700</v>
      </c>
      <c r="B425" s="421" t="s">
        <v>471</v>
      </c>
      <c r="C425" s="422"/>
    </row>
    <row r="426" spans="1:3" x14ac:dyDescent="0.25">
      <c r="A426" s="303" t="s">
        <v>157</v>
      </c>
      <c r="B426" s="421" t="s">
        <v>471</v>
      </c>
      <c r="C426" s="422"/>
    </row>
    <row r="427" spans="1:3" x14ac:dyDescent="0.25">
      <c r="A427" s="303" t="s">
        <v>158</v>
      </c>
      <c r="B427" s="421" t="s">
        <v>471</v>
      </c>
      <c r="C427" s="422"/>
    </row>
    <row r="428" spans="1:3" x14ac:dyDescent="0.25">
      <c r="A428" s="303" t="s">
        <v>151</v>
      </c>
      <c r="B428" s="421" t="s">
        <v>471</v>
      </c>
      <c r="C428" s="422"/>
    </row>
    <row r="429" spans="1:3" x14ac:dyDescent="0.25">
      <c r="A429" s="305" t="s">
        <v>459</v>
      </c>
      <c r="B429" s="421" t="s">
        <v>471</v>
      </c>
      <c r="C429" s="422"/>
    </row>
    <row r="430" spans="1:3" x14ac:dyDescent="0.25">
      <c r="A430" s="305" t="s">
        <v>201</v>
      </c>
      <c r="B430" s="421" t="s">
        <v>471</v>
      </c>
      <c r="C430" s="422"/>
    </row>
    <row r="431" spans="1:3" ht="15.75" thickBot="1" x14ac:dyDescent="0.3">
      <c r="A431" s="306" t="s">
        <v>153</v>
      </c>
      <c r="B431" s="423" t="s">
        <v>471</v>
      </c>
      <c r="C431" s="424"/>
    </row>
    <row r="432" spans="1:3" ht="15.75" thickBot="1" x14ac:dyDescent="0.3"/>
    <row r="433" spans="1:4" ht="15.75" thickBot="1" x14ac:dyDescent="0.3">
      <c r="A433" s="425" t="s">
        <v>207</v>
      </c>
      <c r="B433" s="427" t="s">
        <v>209</v>
      </c>
      <c r="C433" s="428"/>
    </row>
    <row r="434" spans="1:4" ht="15.75" thickBot="1" x14ac:dyDescent="0.3">
      <c r="A434" s="426"/>
      <c r="B434" s="314" t="s">
        <v>161</v>
      </c>
      <c r="C434" s="315" t="s">
        <v>162</v>
      </c>
    </row>
    <row r="435" spans="1:4" x14ac:dyDescent="0.25">
      <c r="A435" s="302" t="s">
        <v>147</v>
      </c>
      <c r="B435" s="212"/>
      <c r="C435" s="308" t="s">
        <v>160</v>
      </c>
      <c r="D435" t="s">
        <v>485</v>
      </c>
    </row>
    <row r="436" spans="1:4" x14ac:dyDescent="0.25">
      <c r="A436" s="303" t="s">
        <v>146</v>
      </c>
      <c r="B436" s="213" t="s">
        <v>200</v>
      </c>
      <c r="C436" s="309" t="s">
        <v>160</v>
      </c>
    </row>
    <row r="437" spans="1:4" x14ac:dyDescent="0.25">
      <c r="A437" s="303" t="s">
        <v>98</v>
      </c>
      <c r="B437" s="213" t="s">
        <v>49</v>
      </c>
      <c r="C437" s="309" t="s">
        <v>160</v>
      </c>
    </row>
    <row r="438" spans="1:4" x14ac:dyDescent="0.25">
      <c r="A438" s="303" t="s">
        <v>148</v>
      </c>
      <c r="B438" s="421" t="s">
        <v>471</v>
      </c>
      <c r="C438" s="422"/>
    </row>
    <row r="439" spans="1:4" x14ac:dyDescent="0.25">
      <c r="A439" s="303" t="s">
        <v>150</v>
      </c>
      <c r="B439" s="421" t="s">
        <v>471</v>
      </c>
      <c r="C439" s="422"/>
    </row>
    <row r="440" spans="1:4" x14ac:dyDescent="0.25">
      <c r="A440" s="307" t="s">
        <v>155</v>
      </c>
      <c r="B440" s="421" t="s">
        <v>471</v>
      </c>
      <c r="C440" s="422"/>
    </row>
    <row r="441" spans="1:4" x14ac:dyDescent="0.25">
      <c r="A441" s="316" t="s">
        <v>558</v>
      </c>
      <c r="B441" s="421" t="s">
        <v>471</v>
      </c>
      <c r="C441" s="422"/>
    </row>
    <row r="442" spans="1:4" x14ac:dyDescent="0.25">
      <c r="A442" s="303" t="s">
        <v>152</v>
      </c>
      <c r="B442" s="421" t="s">
        <v>471</v>
      </c>
      <c r="C442" s="422"/>
    </row>
    <row r="443" spans="1:4" x14ac:dyDescent="0.25">
      <c r="A443" s="303" t="s">
        <v>455</v>
      </c>
      <c r="B443" s="421" t="s">
        <v>471</v>
      </c>
      <c r="C443" s="422"/>
    </row>
    <row r="444" spans="1:4" x14ac:dyDescent="0.25">
      <c r="A444" s="303" t="s">
        <v>159</v>
      </c>
      <c r="B444" s="421" t="s">
        <v>471</v>
      </c>
      <c r="C444" s="422"/>
    </row>
    <row r="445" spans="1:4" x14ac:dyDescent="0.25">
      <c r="A445" s="303" t="s">
        <v>696</v>
      </c>
      <c r="B445" s="421" t="s">
        <v>471</v>
      </c>
      <c r="C445" s="422"/>
    </row>
    <row r="446" spans="1:4" x14ac:dyDescent="0.25">
      <c r="A446" s="303" t="s">
        <v>697</v>
      </c>
      <c r="B446" s="421" t="s">
        <v>471</v>
      </c>
      <c r="C446" s="422"/>
    </row>
    <row r="447" spans="1:4" x14ac:dyDescent="0.25">
      <c r="A447" s="303" t="s">
        <v>698</v>
      </c>
      <c r="B447" s="421" t="s">
        <v>471</v>
      </c>
      <c r="C447" s="422"/>
    </row>
    <row r="448" spans="1:4" x14ac:dyDescent="0.25">
      <c r="A448" s="303" t="s">
        <v>699</v>
      </c>
      <c r="B448" s="421" t="s">
        <v>471</v>
      </c>
      <c r="C448" s="422"/>
    </row>
    <row r="449" spans="1:4" x14ac:dyDescent="0.25">
      <c r="A449" s="303" t="s">
        <v>700</v>
      </c>
      <c r="B449" s="421" t="s">
        <v>471</v>
      </c>
      <c r="C449" s="422"/>
    </row>
    <row r="450" spans="1:4" x14ac:dyDescent="0.25">
      <c r="A450" s="303" t="s">
        <v>157</v>
      </c>
      <c r="B450" s="421" t="s">
        <v>471</v>
      </c>
      <c r="C450" s="422"/>
    </row>
    <row r="451" spans="1:4" x14ac:dyDescent="0.25">
      <c r="A451" s="303" t="s">
        <v>158</v>
      </c>
      <c r="B451" s="421" t="s">
        <v>471</v>
      </c>
      <c r="C451" s="422"/>
    </row>
    <row r="452" spans="1:4" x14ac:dyDescent="0.25">
      <c r="A452" s="303" t="s">
        <v>151</v>
      </c>
      <c r="B452" s="421" t="s">
        <v>471</v>
      </c>
      <c r="C452" s="422"/>
    </row>
    <row r="453" spans="1:4" x14ac:dyDescent="0.25">
      <c r="A453" s="305" t="s">
        <v>459</v>
      </c>
      <c r="B453" s="421" t="s">
        <v>471</v>
      </c>
      <c r="C453" s="422"/>
    </row>
    <row r="454" spans="1:4" x14ac:dyDescent="0.25">
      <c r="A454" s="305" t="s">
        <v>201</v>
      </c>
      <c r="B454" s="421" t="s">
        <v>471</v>
      </c>
      <c r="C454" s="422"/>
    </row>
    <row r="455" spans="1:4" ht="15.75" thickBot="1" x14ac:dyDescent="0.3">
      <c r="A455" s="306" t="s">
        <v>153</v>
      </c>
      <c r="B455" s="423" t="s">
        <v>471</v>
      </c>
      <c r="C455" s="424"/>
    </row>
    <row r="456" spans="1:4" ht="15.75" thickBot="1" x14ac:dyDescent="0.3"/>
    <row r="457" spans="1:4" ht="15.75" thickBot="1" x14ac:dyDescent="0.3">
      <c r="A457" s="425" t="s">
        <v>500</v>
      </c>
      <c r="B457" s="427" t="s">
        <v>209</v>
      </c>
      <c r="C457" s="428"/>
    </row>
    <row r="458" spans="1:4" ht="15.75" thickBot="1" x14ac:dyDescent="0.3">
      <c r="A458" s="426"/>
      <c r="B458" s="314" t="s">
        <v>161</v>
      </c>
      <c r="C458" s="315" t="s">
        <v>162</v>
      </c>
    </row>
    <row r="459" spans="1:4" x14ac:dyDescent="0.25">
      <c r="A459" s="302" t="s">
        <v>147</v>
      </c>
      <c r="B459" s="212"/>
      <c r="C459" s="308" t="s">
        <v>160</v>
      </c>
      <c r="D459" t="s">
        <v>485</v>
      </c>
    </row>
    <row r="460" spans="1:4" x14ac:dyDescent="0.25">
      <c r="A460" s="303" t="s">
        <v>146</v>
      </c>
      <c r="B460" s="213" t="s">
        <v>501</v>
      </c>
      <c r="C460" s="309" t="s">
        <v>160</v>
      </c>
    </row>
    <row r="461" spans="1:4" x14ac:dyDescent="0.25">
      <c r="A461" s="303" t="s">
        <v>98</v>
      </c>
      <c r="B461" s="213" t="s">
        <v>486</v>
      </c>
      <c r="C461" s="309" t="s">
        <v>160</v>
      </c>
    </row>
    <row r="462" spans="1:4" x14ac:dyDescent="0.25">
      <c r="A462" s="303" t="s">
        <v>148</v>
      </c>
      <c r="B462" s="421" t="s">
        <v>471</v>
      </c>
      <c r="C462" s="422"/>
    </row>
    <row r="463" spans="1:4" x14ac:dyDescent="0.25">
      <c r="A463" s="303" t="s">
        <v>150</v>
      </c>
      <c r="B463" s="421" t="s">
        <v>471</v>
      </c>
      <c r="C463" s="422"/>
    </row>
    <row r="464" spans="1:4" x14ac:dyDescent="0.25">
      <c r="A464" s="307" t="s">
        <v>155</v>
      </c>
      <c r="B464" s="421" t="s">
        <v>471</v>
      </c>
      <c r="C464" s="422"/>
    </row>
    <row r="465" spans="1:3" x14ac:dyDescent="0.25">
      <c r="A465" s="316" t="s">
        <v>558</v>
      </c>
      <c r="B465" s="421" t="s">
        <v>471</v>
      </c>
      <c r="C465" s="422"/>
    </row>
    <row r="466" spans="1:3" x14ac:dyDescent="0.25">
      <c r="A466" s="303" t="s">
        <v>152</v>
      </c>
      <c r="B466" s="421" t="s">
        <v>471</v>
      </c>
      <c r="C466" s="422"/>
    </row>
    <row r="467" spans="1:3" x14ac:dyDescent="0.25">
      <c r="A467" s="303" t="s">
        <v>455</v>
      </c>
      <c r="B467" s="421" t="s">
        <v>471</v>
      </c>
      <c r="C467" s="422"/>
    </row>
    <row r="468" spans="1:3" x14ac:dyDescent="0.25">
      <c r="A468" s="303" t="s">
        <v>159</v>
      </c>
      <c r="B468" s="421" t="s">
        <v>471</v>
      </c>
      <c r="C468" s="422"/>
    </row>
    <row r="469" spans="1:3" x14ac:dyDescent="0.25">
      <c r="A469" s="303" t="s">
        <v>696</v>
      </c>
      <c r="B469" s="421" t="s">
        <v>471</v>
      </c>
      <c r="C469" s="422"/>
    </row>
    <row r="470" spans="1:3" x14ac:dyDescent="0.25">
      <c r="A470" s="303" t="s">
        <v>697</v>
      </c>
      <c r="B470" s="421" t="s">
        <v>471</v>
      </c>
      <c r="C470" s="422"/>
    </row>
    <row r="471" spans="1:3" x14ac:dyDescent="0.25">
      <c r="A471" s="303" t="s">
        <v>698</v>
      </c>
      <c r="B471" s="421" t="s">
        <v>471</v>
      </c>
      <c r="C471" s="422"/>
    </row>
    <row r="472" spans="1:3" x14ac:dyDescent="0.25">
      <c r="A472" s="303" t="s">
        <v>699</v>
      </c>
      <c r="B472" s="421" t="s">
        <v>471</v>
      </c>
      <c r="C472" s="422"/>
    </row>
    <row r="473" spans="1:3" x14ac:dyDescent="0.25">
      <c r="A473" s="303" t="s">
        <v>700</v>
      </c>
      <c r="B473" s="421" t="s">
        <v>471</v>
      </c>
      <c r="C473" s="422"/>
    </row>
    <row r="474" spans="1:3" x14ac:dyDescent="0.25">
      <c r="A474" s="303" t="s">
        <v>157</v>
      </c>
      <c r="B474" s="421" t="s">
        <v>471</v>
      </c>
      <c r="C474" s="422"/>
    </row>
    <row r="475" spans="1:3" x14ac:dyDescent="0.25">
      <c r="A475" s="303" t="s">
        <v>158</v>
      </c>
      <c r="B475" s="421" t="s">
        <v>471</v>
      </c>
      <c r="C475" s="422"/>
    </row>
    <row r="476" spans="1:3" x14ac:dyDescent="0.25">
      <c r="A476" s="303" t="s">
        <v>151</v>
      </c>
      <c r="B476" s="421" t="s">
        <v>471</v>
      </c>
      <c r="C476" s="422"/>
    </row>
    <row r="477" spans="1:3" x14ac:dyDescent="0.25">
      <c r="A477" s="305" t="s">
        <v>459</v>
      </c>
      <c r="B477" s="421" t="s">
        <v>471</v>
      </c>
      <c r="C477" s="422"/>
    </row>
    <row r="478" spans="1:3" x14ac:dyDescent="0.25">
      <c r="A478" s="305" t="s">
        <v>201</v>
      </c>
      <c r="B478" s="421" t="s">
        <v>471</v>
      </c>
      <c r="C478" s="422"/>
    </row>
    <row r="479" spans="1:3" ht="15.75" thickBot="1" x14ac:dyDescent="0.3">
      <c r="A479" s="306" t="s">
        <v>153</v>
      </c>
      <c r="B479" s="423" t="s">
        <v>471</v>
      </c>
      <c r="C479" s="424"/>
    </row>
    <row r="480" spans="1:3" ht="15.75" thickBot="1" x14ac:dyDescent="0.3"/>
    <row r="481" spans="1:3" ht="15.75" thickBot="1" x14ac:dyDescent="0.3">
      <c r="A481" s="425" t="s">
        <v>502</v>
      </c>
      <c r="B481" s="427" t="s">
        <v>209</v>
      </c>
      <c r="C481" s="428"/>
    </row>
    <row r="482" spans="1:3" ht="15.75" thickBot="1" x14ac:dyDescent="0.3">
      <c r="A482" s="426"/>
      <c r="B482" s="314" t="s">
        <v>161</v>
      </c>
      <c r="C482" s="315" t="s">
        <v>162</v>
      </c>
    </row>
    <row r="483" spans="1:3" x14ac:dyDescent="0.25">
      <c r="A483" s="302" t="s">
        <v>147</v>
      </c>
      <c r="B483" s="212"/>
      <c r="C483" s="308" t="s">
        <v>160</v>
      </c>
    </row>
    <row r="484" spans="1:3" x14ac:dyDescent="0.25">
      <c r="A484" s="303" t="s">
        <v>146</v>
      </c>
      <c r="B484" s="213" t="s">
        <v>503</v>
      </c>
      <c r="C484" s="309" t="s">
        <v>160</v>
      </c>
    </row>
    <row r="485" spans="1:3" x14ac:dyDescent="0.25">
      <c r="A485" s="303" t="s">
        <v>98</v>
      </c>
      <c r="B485" s="213" t="s">
        <v>13</v>
      </c>
      <c r="C485" s="309" t="s">
        <v>160</v>
      </c>
    </row>
    <row r="486" spans="1:3" x14ac:dyDescent="0.25">
      <c r="A486" s="303" t="s">
        <v>148</v>
      </c>
      <c r="B486" s="421" t="s">
        <v>471</v>
      </c>
      <c r="C486" s="422"/>
    </row>
    <row r="487" spans="1:3" x14ac:dyDescent="0.25">
      <c r="A487" s="303" t="s">
        <v>150</v>
      </c>
      <c r="B487" s="421" t="s">
        <v>471</v>
      </c>
      <c r="C487" s="422"/>
    </row>
    <row r="488" spans="1:3" x14ac:dyDescent="0.25">
      <c r="A488" s="307" t="s">
        <v>155</v>
      </c>
      <c r="B488" s="421" t="s">
        <v>471</v>
      </c>
      <c r="C488" s="422"/>
    </row>
    <row r="489" spans="1:3" x14ac:dyDescent="0.25">
      <c r="A489" s="316" t="s">
        <v>558</v>
      </c>
      <c r="B489" s="421" t="s">
        <v>471</v>
      </c>
      <c r="C489" s="422"/>
    </row>
    <row r="490" spans="1:3" x14ac:dyDescent="0.25">
      <c r="A490" s="303" t="s">
        <v>152</v>
      </c>
      <c r="B490" s="421" t="s">
        <v>471</v>
      </c>
      <c r="C490" s="422"/>
    </row>
    <row r="491" spans="1:3" x14ac:dyDescent="0.25">
      <c r="A491" s="303" t="s">
        <v>455</v>
      </c>
      <c r="B491" s="421" t="s">
        <v>471</v>
      </c>
      <c r="C491" s="422"/>
    </row>
    <row r="492" spans="1:3" x14ac:dyDescent="0.25">
      <c r="A492" s="303" t="s">
        <v>159</v>
      </c>
      <c r="B492" s="421" t="s">
        <v>471</v>
      </c>
      <c r="C492" s="422"/>
    </row>
    <row r="493" spans="1:3" x14ac:dyDescent="0.25">
      <c r="A493" s="303" t="s">
        <v>696</v>
      </c>
      <c r="B493" s="421" t="s">
        <v>471</v>
      </c>
      <c r="C493" s="422"/>
    </row>
    <row r="494" spans="1:3" x14ac:dyDescent="0.25">
      <c r="A494" s="303" t="s">
        <v>697</v>
      </c>
      <c r="B494" s="421" t="s">
        <v>471</v>
      </c>
      <c r="C494" s="422"/>
    </row>
    <row r="495" spans="1:3" x14ac:dyDescent="0.25">
      <c r="A495" s="303" t="s">
        <v>698</v>
      </c>
      <c r="B495" s="421" t="s">
        <v>471</v>
      </c>
      <c r="C495" s="422"/>
    </row>
    <row r="496" spans="1:3" x14ac:dyDescent="0.25">
      <c r="A496" s="303" t="s">
        <v>699</v>
      </c>
      <c r="B496" s="421" t="s">
        <v>471</v>
      </c>
      <c r="C496" s="422"/>
    </row>
    <row r="497" spans="1:3" x14ac:dyDescent="0.25">
      <c r="A497" s="303" t="s">
        <v>700</v>
      </c>
      <c r="B497" s="421" t="s">
        <v>471</v>
      </c>
      <c r="C497" s="422"/>
    </row>
    <row r="498" spans="1:3" x14ac:dyDescent="0.25">
      <c r="A498" s="303" t="s">
        <v>157</v>
      </c>
      <c r="B498" s="421" t="s">
        <v>471</v>
      </c>
      <c r="C498" s="422"/>
    </row>
    <row r="499" spans="1:3" x14ac:dyDescent="0.25">
      <c r="A499" s="303" t="s">
        <v>158</v>
      </c>
      <c r="B499" s="421" t="s">
        <v>471</v>
      </c>
      <c r="C499" s="422"/>
    </row>
    <row r="500" spans="1:3" x14ac:dyDescent="0.25">
      <c r="A500" s="303" t="s">
        <v>151</v>
      </c>
      <c r="B500" s="421" t="s">
        <v>471</v>
      </c>
      <c r="C500" s="422"/>
    </row>
    <row r="501" spans="1:3" x14ac:dyDescent="0.25">
      <c r="A501" s="305" t="s">
        <v>459</v>
      </c>
      <c r="B501" s="421" t="s">
        <v>471</v>
      </c>
      <c r="C501" s="422"/>
    </row>
    <row r="502" spans="1:3" x14ac:dyDescent="0.25">
      <c r="A502" s="305" t="s">
        <v>201</v>
      </c>
      <c r="B502" s="421" t="s">
        <v>471</v>
      </c>
      <c r="C502" s="422"/>
    </row>
    <row r="503" spans="1:3" ht="15.75" thickBot="1" x14ac:dyDescent="0.3">
      <c r="A503" s="306" t="s">
        <v>153</v>
      </c>
      <c r="B503" s="423" t="s">
        <v>471</v>
      </c>
      <c r="C503" s="424"/>
    </row>
    <row r="504" spans="1:3" ht="15.75" thickBot="1" x14ac:dyDescent="0.3"/>
    <row r="505" spans="1:3" ht="15.75" thickBot="1" x14ac:dyDescent="0.3">
      <c r="A505" s="425" t="s">
        <v>504</v>
      </c>
      <c r="B505" s="427" t="s">
        <v>209</v>
      </c>
      <c r="C505" s="428"/>
    </row>
    <row r="506" spans="1:3" ht="15.75" thickBot="1" x14ac:dyDescent="0.3">
      <c r="A506" s="426"/>
      <c r="B506" s="314" t="s">
        <v>161</v>
      </c>
      <c r="C506" s="315" t="s">
        <v>162</v>
      </c>
    </row>
    <row r="507" spans="1:3" x14ac:dyDescent="0.25">
      <c r="A507" s="302" t="s">
        <v>147</v>
      </c>
      <c r="B507" s="212"/>
      <c r="C507" s="308" t="s">
        <v>160</v>
      </c>
    </row>
    <row r="508" spans="1:3" x14ac:dyDescent="0.25">
      <c r="A508" s="303" t="s">
        <v>146</v>
      </c>
      <c r="B508" s="213" t="s">
        <v>505</v>
      </c>
      <c r="C508" s="309" t="s">
        <v>160</v>
      </c>
    </row>
    <row r="509" spans="1:3" x14ac:dyDescent="0.25">
      <c r="A509" s="303" t="s">
        <v>98</v>
      </c>
      <c r="B509" s="213" t="s">
        <v>13</v>
      </c>
      <c r="C509" s="309" t="s">
        <v>160</v>
      </c>
    </row>
    <row r="510" spans="1:3" x14ac:dyDescent="0.25">
      <c r="A510" s="303" t="s">
        <v>148</v>
      </c>
      <c r="B510" s="421" t="s">
        <v>471</v>
      </c>
      <c r="C510" s="422"/>
    </row>
    <row r="511" spans="1:3" x14ac:dyDescent="0.25">
      <c r="A511" s="303" t="s">
        <v>150</v>
      </c>
      <c r="B511" s="421" t="s">
        <v>471</v>
      </c>
      <c r="C511" s="422"/>
    </row>
    <row r="512" spans="1:3" x14ac:dyDescent="0.25">
      <c r="A512" s="307" t="s">
        <v>155</v>
      </c>
      <c r="B512" s="421" t="s">
        <v>471</v>
      </c>
      <c r="C512" s="422"/>
    </row>
    <row r="513" spans="1:3" x14ac:dyDescent="0.25">
      <c r="A513" s="316" t="s">
        <v>558</v>
      </c>
      <c r="B513" s="421" t="s">
        <v>471</v>
      </c>
      <c r="C513" s="422"/>
    </row>
    <row r="514" spans="1:3" x14ac:dyDescent="0.25">
      <c r="A514" s="303" t="s">
        <v>152</v>
      </c>
      <c r="B514" s="421" t="s">
        <v>471</v>
      </c>
      <c r="C514" s="422"/>
    </row>
    <row r="515" spans="1:3" x14ac:dyDescent="0.25">
      <c r="A515" s="303" t="s">
        <v>455</v>
      </c>
      <c r="B515" s="421" t="s">
        <v>471</v>
      </c>
      <c r="C515" s="422"/>
    </row>
    <row r="516" spans="1:3" x14ac:dyDescent="0.25">
      <c r="A516" s="303" t="s">
        <v>159</v>
      </c>
      <c r="B516" s="421" t="s">
        <v>471</v>
      </c>
      <c r="C516" s="422"/>
    </row>
    <row r="517" spans="1:3" x14ac:dyDescent="0.25">
      <c r="A517" s="303" t="s">
        <v>696</v>
      </c>
      <c r="B517" s="421" t="s">
        <v>471</v>
      </c>
      <c r="C517" s="422"/>
    </row>
    <row r="518" spans="1:3" x14ac:dyDescent="0.25">
      <c r="A518" s="303" t="s">
        <v>697</v>
      </c>
      <c r="B518" s="421" t="s">
        <v>471</v>
      </c>
      <c r="C518" s="422"/>
    </row>
    <row r="519" spans="1:3" x14ac:dyDescent="0.25">
      <c r="A519" s="303" t="s">
        <v>698</v>
      </c>
      <c r="B519" s="421" t="s">
        <v>471</v>
      </c>
      <c r="C519" s="422"/>
    </row>
    <row r="520" spans="1:3" x14ac:dyDescent="0.25">
      <c r="A520" s="303" t="s">
        <v>699</v>
      </c>
      <c r="B520" s="421" t="s">
        <v>471</v>
      </c>
      <c r="C520" s="422"/>
    </row>
    <row r="521" spans="1:3" x14ac:dyDescent="0.25">
      <c r="A521" s="303" t="s">
        <v>700</v>
      </c>
      <c r="B521" s="421" t="s">
        <v>471</v>
      </c>
      <c r="C521" s="422"/>
    </row>
    <row r="522" spans="1:3" x14ac:dyDescent="0.25">
      <c r="A522" s="303" t="s">
        <v>157</v>
      </c>
      <c r="B522" s="421" t="s">
        <v>471</v>
      </c>
      <c r="C522" s="422"/>
    </row>
    <row r="523" spans="1:3" x14ac:dyDescent="0.25">
      <c r="A523" s="303" t="s">
        <v>158</v>
      </c>
      <c r="B523" s="421" t="s">
        <v>471</v>
      </c>
      <c r="C523" s="422"/>
    </row>
    <row r="524" spans="1:3" x14ac:dyDescent="0.25">
      <c r="A524" s="303" t="s">
        <v>151</v>
      </c>
      <c r="B524" s="421" t="s">
        <v>471</v>
      </c>
      <c r="C524" s="422"/>
    </row>
    <row r="525" spans="1:3" x14ac:dyDescent="0.25">
      <c r="A525" s="305" t="s">
        <v>459</v>
      </c>
      <c r="B525" s="421" t="s">
        <v>471</v>
      </c>
      <c r="C525" s="422"/>
    </row>
    <row r="526" spans="1:3" x14ac:dyDescent="0.25">
      <c r="A526" s="305" t="s">
        <v>201</v>
      </c>
      <c r="B526" s="421" t="s">
        <v>471</v>
      </c>
      <c r="C526" s="422"/>
    </row>
    <row r="527" spans="1:3" ht="15.75" thickBot="1" x14ac:dyDescent="0.3">
      <c r="A527" s="306" t="s">
        <v>153</v>
      </c>
      <c r="B527" s="423" t="s">
        <v>471</v>
      </c>
      <c r="C527" s="424"/>
    </row>
    <row r="528" spans="1:3" ht="15.75" thickBot="1" x14ac:dyDescent="0.3"/>
    <row r="529" spans="1:3" ht="15.75" thickBot="1" x14ac:dyDescent="0.3">
      <c r="A529" s="425" t="s">
        <v>506</v>
      </c>
      <c r="B529" s="427" t="s">
        <v>209</v>
      </c>
      <c r="C529" s="428"/>
    </row>
    <row r="530" spans="1:3" ht="15.75" thickBot="1" x14ac:dyDescent="0.3">
      <c r="A530" s="426"/>
      <c r="B530" s="314" t="s">
        <v>161</v>
      </c>
      <c r="C530" s="315" t="s">
        <v>162</v>
      </c>
    </row>
    <row r="531" spans="1:3" x14ac:dyDescent="0.25">
      <c r="A531" s="302" t="s">
        <v>147</v>
      </c>
      <c r="B531" s="212"/>
      <c r="C531" s="308" t="s">
        <v>160</v>
      </c>
    </row>
    <row r="532" spans="1:3" x14ac:dyDescent="0.25">
      <c r="A532" s="303" t="s">
        <v>146</v>
      </c>
      <c r="B532" s="213" t="s">
        <v>507</v>
      </c>
      <c r="C532" s="309" t="s">
        <v>160</v>
      </c>
    </row>
    <row r="533" spans="1:3" x14ac:dyDescent="0.25">
      <c r="A533" s="303" t="s">
        <v>98</v>
      </c>
      <c r="B533" s="213" t="s">
        <v>13</v>
      </c>
      <c r="C533" s="309" t="s">
        <v>160</v>
      </c>
    </row>
    <row r="534" spans="1:3" x14ac:dyDescent="0.25">
      <c r="A534" s="303" t="s">
        <v>148</v>
      </c>
      <c r="B534" s="421" t="s">
        <v>471</v>
      </c>
      <c r="C534" s="422"/>
    </row>
    <row r="535" spans="1:3" x14ac:dyDescent="0.25">
      <c r="A535" s="303" t="s">
        <v>150</v>
      </c>
      <c r="B535" s="421" t="s">
        <v>471</v>
      </c>
      <c r="C535" s="422"/>
    </row>
    <row r="536" spans="1:3" x14ac:dyDescent="0.25">
      <c r="A536" s="307" t="s">
        <v>155</v>
      </c>
      <c r="B536" s="421" t="s">
        <v>471</v>
      </c>
      <c r="C536" s="422"/>
    </row>
    <row r="537" spans="1:3" x14ac:dyDescent="0.25">
      <c r="A537" s="316" t="s">
        <v>558</v>
      </c>
      <c r="B537" s="421" t="s">
        <v>471</v>
      </c>
      <c r="C537" s="422"/>
    </row>
    <row r="538" spans="1:3" x14ac:dyDescent="0.25">
      <c r="A538" s="303" t="s">
        <v>152</v>
      </c>
      <c r="B538" s="421" t="s">
        <v>471</v>
      </c>
      <c r="C538" s="422"/>
    </row>
    <row r="539" spans="1:3" x14ac:dyDescent="0.25">
      <c r="A539" s="303" t="s">
        <v>455</v>
      </c>
      <c r="B539" s="421" t="s">
        <v>471</v>
      </c>
      <c r="C539" s="422"/>
    </row>
    <row r="540" spans="1:3" x14ac:dyDescent="0.25">
      <c r="A540" s="303" t="s">
        <v>159</v>
      </c>
      <c r="B540" s="421" t="s">
        <v>471</v>
      </c>
      <c r="C540" s="422"/>
    </row>
    <row r="541" spans="1:3" x14ac:dyDescent="0.25">
      <c r="A541" s="303" t="s">
        <v>696</v>
      </c>
      <c r="B541" s="421" t="s">
        <v>471</v>
      </c>
      <c r="C541" s="422"/>
    </row>
    <row r="542" spans="1:3" x14ac:dyDescent="0.25">
      <c r="A542" s="303" t="s">
        <v>697</v>
      </c>
      <c r="B542" s="421" t="s">
        <v>471</v>
      </c>
      <c r="C542" s="422"/>
    </row>
    <row r="543" spans="1:3" x14ac:dyDescent="0.25">
      <c r="A543" s="303" t="s">
        <v>698</v>
      </c>
      <c r="B543" s="421" t="s">
        <v>471</v>
      </c>
      <c r="C543" s="422"/>
    </row>
    <row r="544" spans="1:3" x14ac:dyDescent="0.25">
      <c r="A544" s="303" t="s">
        <v>699</v>
      </c>
      <c r="B544" s="421" t="s">
        <v>471</v>
      </c>
      <c r="C544" s="422"/>
    </row>
    <row r="545" spans="1:3" x14ac:dyDescent="0.25">
      <c r="A545" s="303" t="s">
        <v>700</v>
      </c>
      <c r="B545" s="421" t="s">
        <v>471</v>
      </c>
      <c r="C545" s="422"/>
    </row>
    <row r="546" spans="1:3" x14ac:dyDescent="0.25">
      <c r="A546" s="303" t="s">
        <v>157</v>
      </c>
      <c r="B546" s="421" t="s">
        <v>471</v>
      </c>
      <c r="C546" s="422"/>
    </row>
    <row r="547" spans="1:3" x14ac:dyDescent="0.25">
      <c r="A547" s="303" t="s">
        <v>158</v>
      </c>
      <c r="B547" s="421" t="s">
        <v>471</v>
      </c>
      <c r="C547" s="422"/>
    </row>
    <row r="548" spans="1:3" x14ac:dyDescent="0.25">
      <c r="A548" s="303" t="s">
        <v>151</v>
      </c>
      <c r="B548" s="421" t="s">
        <v>471</v>
      </c>
      <c r="C548" s="422"/>
    </row>
    <row r="549" spans="1:3" x14ac:dyDescent="0.25">
      <c r="A549" s="305" t="s">
        <v>459</v>
      </c>
      <c r="B549" s="421" t="s">
        <v>471</v>
      </c>
      <c r="C549" s="422"/>
    </row>
    <row r="550" spans="1:3" x14ac:dyDescent="0.25">
      <c r="A550" s="305" t="s">
        <v>201</v>
      </c>
      <c r="B550" s="421" t="s">
        <v>471</v>
      </c>
      <c r="C550" s="422"/>
    </row>
    <row r="551" spans="1:3" ht="15.75" thickBot="1" x14ac:dyDescent="0.3">
      <c r="A551" s="306" t="s">
        <v>153</v>
      </c>
      <c r="B551" s="423" t="s">
        <v>471</v>
      </c>
      <c r="C551" s="424"/>
    </row>
    <row r="552" spans="1:3" ht="15.75" thickBot="1" x14ac:dyDescent="0.3"/>
    <row r="553" spans="1:3" ht="15.75" thickBot="1" x14ac:dyDescent="0.3">
      <c r="A553" s="425" t="s">
        <v>508</v>
      </c>
      <c r="B553" s="427" t="s">
        <v>209</v>
      </c>
      <c r="C553" s="428"/>
    </row>
    <row r="554" spans="1:3" ht="15.75" thickBot="1" x14ac:dyDescent="0.3">
      <c r="A554" s="426"/>
      <c r="B554" s="314" t="s">
        <v>161</v>
      </c>
      <c r="C554" s="315" t="s">
        <v>162</v>
      </c>
    </row>
    <row r="555" spans="1:3" x14ac:dyDescent="0.25">
      <c r="A555" s="302" t="s">
        <v>147</v>
      </c>
      <c r="B555" s="212"/>
      <c r="C555" s="308" t="s">
        <v>160</v>
      </c>
    </row>
    <row r="556" spans="1:3" x14ac:dyDescent="0.25">
      <c r="A556" s="303" t="s">
        <v>146</v>
      </c>
      <c r="B556" s="213" t="s">
        <v>509</v>
      </c>
      <c r="C556" s="309" t="s">
        <v>160</v>
      </c>
    </row>
    <row r="557" spans="1:3" x14ac:dyDescent="0.25">
      <c r="A557" s="303" t="s">
        <v>98</v>
      </c>
      <c r="B557" s="213" t="s">
        <v>5</v>
      </c>
      <c r="C557" s="309" t="s">
        <v>160</v>
      </c>
    </row>
    <row r="558" spans="1:3" x14ac:dyDescent="0.25">
      <c r="A558" s="303" t="s">
        <v>148</v>
      </c>
      <c r="B558" s="421" t="s">
        <v>471</v>
      </c>
      <c r="C558" s="422"/>
    </row>
    <row r="559" spans="1:3" x14ac:dyDescent="0.25">
      <c r="A559" s="303" t="s">
        <v>150</v>
      </c>
      <c r="B559" s="421" t="s">
        <v>471</v>
      </c>
      <c r="C559" s="422"/>
    </row>
    <row r="560" spans="1:3" x14ac:dyDescent="0.25">
      <c r="A560" s="307" t="s">
        <v>155</v>
      </c>
      <c r="B560" s="421" t="s">
        <v>471</v>
      </c>
      <c r="C560" s="422"/>
    </row>
    <row r="561" spans="1:3" x14ac:dyDescent="0.25">
      <c r="A561" s="316" t="s">
        <v>558</v>
      </c>
      <c r="B561" s="421" t="s">
        <v>471</v>
      </c>
      <c r="C561" s="422"/>
    </row>
    <row r="562" spans="1:3" x14ac:dyDescent="0.25">
      <c r="A562" s="303" t="s">
        <v>152</v>
      </c>
      <c r="B562" s="421" t="s">
        <v>471</v>
      </c>
      <c r="C562" s="422"/>
    </row>
    <row r="563" spans="1:3" x14ac:dyDescent="0.25">
      <c r="A563" s="303" t="s">
        <v>455</v>
      </c>
      <c r="B563" s="421" t="s">
        <v>471</v>
      </c>
      <c r="C563" s="422"/>
    </row>
    <row r="564" spans="1:3" x14ac:dyDescent="0.25">
      <c r="A564" s="303" t="s">
        <v>159</v>
      </c>
      <c r="B564" s="421" t="s">
        <v>471</v>
      </c>
      <c r="C564" s="422"/>
    </row>
    <row r="565" spans="1:3" x14ac:dyDescent="0.25">
      <c r="A565" s="303" t="s">
        <v>696</v>
      </c>
      <c r="B565" s="421" t="s">
        <v>471</v>
      </c>
      <c r="C565" s="422"/>
    </row>
    <row r="566" spans="1:3" x14ac:dyDescent="0.25">
      <c r="A566" s="303" t="s">
        <v>697</v>
      </c>
      <c r="B566" s="421" t="s">
        <v>471</v>
      </c>
      <c r="C566" s="422"/>
    </row>
    <row r="567" spans="1:3" x14ac:dyDescent="0.25">
      <c r="A567" s="303" t="s">
        <v>698</v>
      </c>
      <c r="B567" s="421" t="s">
        <v>471</v>
      </c>
      <c r="C567" s="422"/>
    </row>
    <row r="568" spans="1:3" x14ac:dyDescent="0.25">
      <c r="A568" s="303" t="s">
        <v>699</v>
      </c>
      <c r="B568" s="421" t="s">
        <v>471</v>
      </c>
      <c r="C568" s="422"/>
    </row>
    <row r="569" spans="1:3" x14ac:dyDescent="0.25">
      <c r="A569" s="303" t="s">
        <v>700</v>
      </c>
      <c r="B569" s="421" t="s">
        <v>471</v>
      </c>
      <c r="C569" s="422"/>
    </row>
    <row r="570" spans="1:3" x14ac:dyDescent="0.25">
      <c r="A570" s="303" t="s">
        <v>157</v>
      </c>
      <c r="B570" s="421" t="s">
        <v>471</v>
      </c>
      <c r="C570" s="422"/>
    </row>
    <row r="571" spans="1:3" x14ac:dyDescent="0.25">
      <c r="A571" s="303" t="s">
        <v>158</v>
      </c>
      <c r="B571" s="421" t="s">
        <v>471</v>
      </c>
      <c r="C571" s="422"/>
    </row>
    <row r="572" spans="1:3" x14ac:dyDescent="0.25">
      <c r="A572" s="303" t="s">
        <v>151</v>
      </c>
      <c r="B572" s="421" t="s">
        <v>471</v>
      </c>
      <c r="C572" s="422"/>
    </row>
    <row r="573" spans="1:3" x14ac:dyDescent="0.25">
      <c r="A573" s="305" t="s">
        <v>459</v>
      </c>
      <c r="B573" s="421" t="s">
        <v>471</v>
      </c>
      <c r="C573" s="422"/>
    </row>
    <row r="574" spans="1:3" x14ac:dyDescent="0.25">
      <c r="A574" s="305" t="s">
        <v>201</v>
      </c>
      <c r="B574" s="421" t="s">
        <v>471</v>
      </c>
      <c r="C574" s="422"/>
    </row>
    <row r="575" spans="1:3" ht="15.75" thickBot="1" x14ac:dyDescent="0.3">
      <c r="A575" s="306" t="s">
        <v>153</v>
      </c>
      <c r="B575" s="423" t="s">
        <v>471</v>
      </c>
      <c r="C575" s="424"/>
    </row>
    <row r="576" spans="1:3" ht="15.75" thickBot="1" x14ac:dyDescent="0.3"/>
    <row r="577" spans="1:3" ht="15.75" thickBot="1" x14ac:dyDescent="0.3">
      <c r="A577" s="425" t="s">
        <v>510</v>
      </c>
      <c r="B577" s="427" t="s">
        <v>209</v>
      </c>
      <c r="C577" s="428"/>
    </row>
    <row r="578" spans="1:3" ht="15.75" thickBot="1" x14ac:dyDescent="0.3">
      <c r="A578" s="426"/>
      <c r="B578" s="314" t="s">
        <v>161</v>
      </c>
      <c r="C578" s="315" t="s">
        <v>162</v>
      </c>
    </row>
    <row r="579" spans="1:3" x14ac:dyDescent="0.25">
      <c r="A579" s="302" t="s">
        <v>147</v>
      </c>
      <c r="B579" s="212"/>
      <c r="C579" s="308" t="s">
        <v>160</v>
      </c>
    </row>
    <row r="580" spans="1:3" x14ac:dyDescent="0.25">
      <c r="A580" s="303" t="s">
        <v>146</v>
      </c>
      <c r="B580" s="213" t="s">
        <v>511</v>
      </c>
      <c r="C580" s="309" t="s">
        <v>160</v>
      </c>
    </row>
    <row r="581" spans="1:3" x14ac:dyDescent="0.25">
      <c r="A581" s="303" t="s">
        <v>98</v>
      </c>
      <c r="B581" s="213" t="s">
        <v>5</v>
      </c>
      <c r="C581" s="309" t="s">
        <v>160</v>
      </c>
    </row>
    <row r="582" spans="1:3" x14ac:dyDescent="0.25">
      <c r="A582" s="303" t="s">
        <v>148</v>
      </c>
      <c r="B582" s="421" t="s">
        <v>471</v>
      </c>
      <c r="C582" s="422"/>
    </row>
    <row r="583" spans="1:3" x14ac:dyDescent="0.25">
      <c r="A583" s="303" t="s">
        <v>150</v>
      </c>
      <c r="B583" s="421" t="s">
        <v>471</v>
      </c>
      <c r="C583" s="422"/>
    </row>
    <row r="584" spans="1:3" x14ac:dyDescent="0.25">
      <c r="A584" s="307" t="s">
        <v>155</v>
      </c>
      <c r="B584" s="421" t="s">
        <v>471</v>
      </c>
      <c r="C584" s="422"/>
    </row>
    <row r="585" spans="1:3" x14ac:dyDescent="0.25">
      <c r="A585" s="316" t="s">
        <v>558</v>
      </c>
      <c r="B585" s="421" t="s">
        <v>471</v>
      </c>
      <c r="C585" s="422"/>
    </row>
    <row r="586" spans="1:3" x14ac:dyDescent="0.25">
      <c r="A586" s="303" t="s">
        <v>152</v>
      </c>
      <c r="B586" s="421" t="s">
        <v>471</v>
      </c>
      <c r="C586" s="422"/>
    </row>
    <row r="587" spans="1:3" x14ac:dyDescent="0.25">
      <c r="A587" s="303" t="s">
        <v>455</v>
      </c>
      <c r="B587" s="421" t="s">
        <v>471</v>
      </c>
      <c r="C587" s="422"/>
    </row>
    <row r="588" spans="1:3" x14ac:dyDescent="0.25">
      <c r="A588" s="303" t="s">
        <v>159</v>
      </c>
      <c r="B588" s="421" t="s">
        <v>471</v>
      </c>
      <c r="C588" s="422"/>
    </row>
    <row r="589" spans="1:3" x14ac:dyDescent="0.25">
      <c r="A589" s="303" t="s">
        <v>696</v>
      </c>
      <c r="B589" s="421" t="s">
        <v>471</v>
      </c>
      <c r="C589" s="422"/>
    </row>
    <row r="590" spans="1:3" x14ac:dyDescent="0.25">
      <c r="A590" s="303" t="s">
        <v>697</v>
      </c>
      <c r="B590" s="421" t="s">
        <v>471</v>
      </c>
      <c r="C590" s="422"/>
    </row>
    <row r="591" spans="1:3" x14ac:dyDescent="0.25">
      <c r="A591" s="303" t="s">
        <v>698</v>
      </c>
      <c r="B591" s="421" t="s">
        <v>471</v>
      </c>
      <c r="C591" s="422"/>
    </row>
    <row r="592" spans="1:3" x14ac:dyDescent="0.25">
      <c r="A592" s="303" t="s">
        <v>699</v>
      </c>
      <c r="B592" s="421" t="s">
        <v>471</v>
      </c>
      <c r="C592" s="422"/>
    </row>
    <row r="593" spans="1:3" x14ac:dyDescent="0.25">
      <c r="A593" s="303" t="s">
        <v>700</v>
      </c>
      <c r="B593" s="421" t="s">
        <v>471</v>
      </c>
      <c r="C593" s="422"/>
    </row>
    <row r="594" spans="1:3" x14ac:dyDescent="0.25">
      <c r="A594" s="303" t="s">
        <v>157</v>
      </c>
      <c r="B594" s="421" t="s">
        <v>471</v>
      </c>
      <c r="C594" s="422"/>
    </row>
    <row r="595" spans="1:3" x14ac:dyDescent="0.25">
      <c r="A595" s="303" t="s">
        <v>158</v>
      </c>
      <c r="B595" s="421" t="s">
        <v>471</v>
      </c>
      <c r="C595" s="422"/>
    </row>
    <row r="596" spans="1:3" x14ac:dyDescent="0.25">
      <c r="A596" s="303" t="s">
        <v>151</v>
      </c>
      <c r="B596" s="421" t="s">
        <v>471</v>
      </c>
      <c r="C596" s="422"/>
    </row>
    <row r="597" spans="1:3" x14ac:dyDescent="0.25">
      <c r="A597" s="305" t="s">
        <v>459</v>
      </c>
      <c r="B597" s="421" t="s">
        <v>471</v>
      </c>
      <c r="C597" s="422"/>
    </row>
    <row r="598" spans="1:3" x14ac:dyDescent="0.25">
      <c r="A598" s="305" t="s">
        <v>201</v>
      </c>
      <c r="B598" s="421" t="s">
        <v>471</v>
      </c>
      <c r="C598" s="422"/>
    </row>
    <row r="599" spans="1:3" ht="15.75" thickBot="1" x14ac:dyDescent="0.3">
      <c r="A599" s="306" t="s">
        <v>153</v>
      </c>
      <c r="B599" s="423" t="s">
        <v>471</v>
      </c>
      <c r="C599" s="424"/>
    </row>
    <row r="600" spans="1:3" ht="15.75" thickBot="1" x14ac:dyDescent="0.3"/>
    <row r="601" spans="1:3" ht="15.75" thickBot="1" x14ac:dyDescent="0.3">
      <c r="A601" s="425" t="s">
        <v>512</v>
      </c>
      <c r="B601" s="427" t="s">
        <v>209</v>
      </c>
      <c r="C601" s="428"/>
    </row>
    <row r="602" spans="1:3" ht="15.75" thickBot="1" x14ac:dyDescent="0.3">
      <c r="A602" s="426"/>
      <c r="B602" s="314" t="s">
        <v>161</v>
      </c>
      <c r="C602" s="315" t="s">
        <v>162</v>
      </c>
    </row>
    <row r="603" spans="1:3" x14ac:dyDescent="0.25">
      <c r="A603" s="302" t="s">
        <v>147</v>
      </c>
      <c r="B603" s="212"/>
      <c r="C603" s="308" t="s">
        <v>160</v>
      </c>
    </row>
    <row r="604" spans="1:3" x14ac:dyDescent="0.25">
      <c r="A604" s="303" t="s">
        <v>146</v>
      </c>
      <c r="B604" s="213" t="s">
        <v>513</v>
      </c>
      <c r="C604" s="309" t="s">
        <v>160</v>
      </c>
    </row>
    <row r="605" spans="1:3" x14ac:dyDescent="0.25">
      <c r="A605" s="303" t="s">
        <v>98</v>
      </c>
      <c r="B605" s="213" t="s">
        <v>5</v>
      </c>
      <c r="C605" s="309" t="s">
        <v>160</v>
      </c>
    </row>
    <row r="606" spans="1:3" x14ac:dyDescent="0.25">
      <c r="A606" s="303" t="s">
        <v>148</v>
      </c>
      <c r="B606" s="421" t="s">
        <v>471</v>
      </c>
      <c r="C606" s="422"/>
    </row>
    <row r="607" spans="1:3" x14ac:dyDescent="0.25">
      <c r="A607" s="303" t="s">
        <v>150</v>
      </c>
      <c r="B607" s="421" t="s">
        <v>471</v>
      </c>
      <c r="C607" s="422"/>
    </row>
    <row r="608" spans="1:3" x14ac:dyDescent="0.25">
      <c r="A608" s="307" t="s">
        <v>155</v>
      </c>
      <c r="B608" s="421" t="s">
        <v>471</v>
      </c>
      <c r="C608" s="422"/>
    </row>
    <row r="609" spans="1:3" x14ac:dyDescent="0.25">
      <c r="A609" s="316" t="s">
        <v>558</v>
      </c>
      <c r="B609" s="421" t="s">
        <v>471</v>
      </c>
      <c r="C609" s="422"/>
    </row>
    <row r="610" spans="1:3" x14ac:dyDescent="0.25">
      <c r="A610" s="303" t="s">
        <v>152</v>
      </c>
      <c r="B610" s="421" t="s">
        <v>471</v>
      </c>
      <c r="C610" s="422"/>
    </row>
    <row r="611" spans="1:3" x14ac:dyDescent="0.25">
      <c r="A611" s="303" t="s">
        <v>455</v>
      </c>
      <c r="B611" s="421" t="s">
        <v>471</v>
      </c>
      <c r="C611" s="422"/>
    </row>
    <row r="612" spans="1:3" x14ac:dyDescent="0.25">
      <c r="A612" s="303" t="s">
        <v>159</v>
      </c>
      <c r="B612" s="421" t="s">
        <v>471</v>
      </c>
      <c r="C612" s="422"/>
    </row>
    <row r="613" spans="1:3" x14ac:dyDescent="0.25">
      <c r="A613" s="303" t="s">
        <v>696</v>
      </c>
      <c r="B613" s="421" t="s">
        <v>471</v>
      </c>
      <c r="C613" s="422"/>
    </row>
    <row r="614" spans="1:3" x14ac:dyDescent="0.25">
      <c r="A614" s="303" t="s">
        <v>697</v>
      </c>
      <c r="B614" s="421" t="s">
        <v>471</v>
      </c>
      <c r="C614" s="422"/>
    </row>
    <row r="615" spans="1:3" x14ac:dyDescent="0.25">
      <c r="A615" s="303" t="s">
        <v>698</v>
      </c>
      <c r="B615" s="421" t="s">
        <v>471</v>
      </c>
      <c r="C615" s="422"/>
    </row>
    <row r="616" spans="1:3" x14ac:dyDescent="0.25">
      <c r="A616" s="303" t="s">
        <v>699</v>
      </c>
      <c r="B616" s="421" t="s">
        <v>471</v>
      </c>
      <c r="C616" s="422"/>
    </row>
    <row r="617" spans="1:3" x14ac:dyDescent="0.25">
      <c r="A617" s="303" t="s">
        <v>700</v>
      </c>
      <c r="B617" s="421" t="s">
        <v>471</v>
      </c>
      <c r="C617" s="422"/>
    </row>
    <row r="618" spans="1:3" x14ac:dyDescent="0.25">
      <c r="A618" s="303" t="s">
        <v>157</v>
      </c>
      <c r="B618" s="421" t="s">
        <v>471</v>
      </c>
      <c r="C618" s="422"/>
    </row>
    <row r="619" spans="1:3" x14ac:dyDescent="0.25">
      <c r="A619" s="303" t="s">
        <v>158</v>
      </c>
      <c r="B619" s="421" t="s">
        <v>471</v>
      </c>
      <c r="C619" s="422"/>
    </row>
    <row r="620" spans="1:3" x14ac:dyDescent="0.25">
      <c r="A620" s="303" t="s">
        <v>151</v>
      </c>
      <c r="B620" s="421" t="s">
        <v>471</v>
      </c>
      <c r="C620" s="422"/>
    </row>
    <row r="621" spans="1:3" x14ac:dyDescent="0.25">
      <c r="A621" s="305" t="s">
        <v>459</v>
      </c>
      <c r="B621" s="421" t="s">
        <v>471</v>
      </c>
      <c r="C621" s="422"/>
    </row>
    <row r="622" spans="1:3" x14ac:dyDescent="0.25">
      <c r="A622" s="305" t="s">
        <v>201</v>
      </c>
      <c r="B622" s="421" t="s">
        <v>471</v>
      </c>
      <c r="C622" s="422"/>
    </row>
    <row r="623" spans="1:3" ht="15.75" thickBot="1" x14ac:dyDescent="0.3">
      <c r="A623" s="306" t="s">
        <v>153</v>
      </c>
      <c r="B623" s="423" t="s">
        <v>471</v>
      </c>
      <c r="C623" s="424"/>
    </row>
    <row r="624" spans="1:3" ht="15.75" thickBot="1" x14ac:dyDescent="0.3"/>
    <row r="625" spans="1:3" ht="15.75" thickBot="1" x14ac:dyDescent="0.3">
      <c r="A625" s="425" t="s">
        <v>514</v>
      </c>
      <c r="B625" s="427" t="s">
        <v>209</v>
      </c>
      <c r="C625" s="428"/>
    </row>
    <row r="626" spans="1:3" ht="15.75" thickBot="1" x14ac:dyDescent="0.3">
      <c r="A626" s="426"/>
      <c r="B626" s="314" t="s">
        <v>161</v>
      </c>
      <c r="C626" s="315" t="s">
        <v>162</v>
      </c>
    </row>
    <row r="627" spans="1:3" x14ac:dyDescent="0.25">
      <c r="A627" s="302" t="s">
        <v>147</v>
      </c>
      <c r="B627" s="212"/>
      <c r="C627" s="308" t="s">
        <v>160</v>
      </c>
    </row>
    <row r="628" spans="1:3" x14ac:dyDescent="0.25">
      <c r="A628" s="303" t="s">
        <v>146</v>
      </c>
      <c r="B628" s="213" t="s">
        <v>515</v>
      </c>
      <c r="C628" s="309" t="s">
        <v>160</v>
      </c>
    </row>
    <row r="629" spans="1:3" x14ac:dyDescent="0.25">
      <c r="A629" s="303" t="s">
        <v>98</v>
      </c>
      <c r="B629" s="213" t="s">
        <v>487</v>
      </c>
      <c r="C629" s="309" t="s">
        <v>160</v>
      </c>
    </row>
    <row r="630" spans="1:3" x14ac:dyDescent="0.25">
      <c r="A630" s="303" t="s">
        <v>148</v>
      </c>
      <c r="B630" s="421" t="s">
        <v>471</v>
      </c>
      <c r="C630" s="422"/>
    </row>
    <row r="631" spans="1:3" x14ac:dyDescent="0.25">
      <c r="A631" s="303" t="s">
        <v>150</v>
      </c>
      <c r="B631" s="421" t="s">
        <v>471</v>
      </c>
      <c r="C631" s="422"/>
    </row>
    <row r="632" spans="1:3" x14ac:dyDescent="0.25">
      <c r="A632" s="307" t="s">
        <v>155</v>
      </c>
      <c r="B632" s="421" t="s">
        <v>471</v>
      </c>
      <c r="C632" s="422"/>
    </row>
    <row r="633" spans="1:3" x14ac:dyDescent="0.25">
      <c r="A633" s="316" t="s">
        <v>558</v>
      </c>
      <c r="B633" s="421" t="s">
        <v>471</v>
      </c>
      <c r="C633" s="422"/>
    </row>
    <row r="634" spans="1:3" x14ac:dyDescent="0.25">
      <c r="A634" s="303" t="s">
        <v>152</v>
      </c>
      <c r="B634" s="421" t="s">
        <v>471</v>
      </c>
      <c r="C634" s="422"/>
    </row>
    <row r="635" spans="1:3" x14ac:dyDescent="0.25">
      <c r="A635" s="303" t="s">
        <v>455</v>
      </c>
      <c r="B635" s="421" t="s">
        <v>471</v>
      </c>
      <c r="C635" s="422"/>
    </row>
    <row r="636" spans="1:3" x14ac:dyDescent="0.25">
      <c r="A636" s="303" t="s">
        <v>159</v>
      </c>
      <c r="B636" s="421" t="s">
        <v>471</v>
      </c>
      <c r="C636" s="422"/>
    </row>
    <row r="637" spans="1:3" x14ac:dyDescent="0.25">
      <c r="A637" s="303" t="s">
        <v>696</v>
      </c>
      <c r="B637" s="421" t="s">
        <v>471</v>
      </c>
      <c r="C637" s="422"/>
    </row>
    <row r="638" spans="1:3" x14ac:dyDescent="0.25">
      <c r="A638" s="303" t="s">
        <v>697</v>
      </c>
      <c r="B638" s="421" t="s">
        <v>471</v>
      </c>
      <c r="C638" s="422"/>
    </row>
    <row r="639" spans="1:3" x14ac:dyDescent="0.25">
      <c r="A639" s="303" t="s">
        <v>698</v>
      </c>
      <c r="B639" s="421" t="s">
        <v>471</v>
      </c>
      <c r="C639" s="422"/>
    </row>
    <row r="640" spans="1:3" x14ac:dyDescent="0.25">
      <c r="A640" s="303" t="s">
        <v>699</v>
      </c>
      <c r="B640" s="421" t="s">
        <v>471</v>
      </c>
      <c r="C640" s="422"/>
    </row>
    <row r="641" spans="1:3" x14ac:dyDescent="0.25">
      <c r="A641" s="303" t="s">
        <v>700</v>
      </c>
      <c r="B641" s="421" t="s">
        <v>471</v>
      </c>
      <c r="C641" s="422"/>
    </row>
    <row r="642" spans="1:3" x14ac:dyDescent="0.25">
      <c r="A642" s="303" t="s">
        <v>157</v>
      </c>
      <c r="B642" s="421" t="s">
        <v>471</v>
      </c>
      <c r="C642" s="422"/>
    </row>
    <row r="643" spans="1:3" x14ac:dyDescent="0.25">
      <c r="A643" s="303" t="s">
        <v>158</v>
      </c>
      <c r="B643" s="421" t="s">
        <v>471</v>
      </c>
      <c r="C643" s="422"/>
    </row>
    <row r="644" spans="1:3" x14ac:dyDescent="0.25">
      <c r="A644" s="303" t="s">
        <v>151</v>
      </c>
      <c r="B644" s="421" t="s">
        <v>471</v>
      </c>
      <c r="C644" s="422"/>
    </row>
    <row r="645" spans="1:3" x14ac:dyDescent="0.25">
      <c r="A645" s="305" t="s">
        <v>459</v>
      </c>
      <c r="B645" s="421" t="s">
        <v>471</v>
      </c>
      <c r="C645" s="422"/>
    </row>
    <row r="646" spans="1:3" x14ac:dyDescent="0.25">
      <c r="A646" s="305" t="s">
        <v>201</v>
      </c>
      <c r="B646" s="421" t="s">
        <v>471</v>
      </c>
      <c r="C646" s="422"/>
    </row>
    <row r="647" spans="1:3" ht="15.75" thickBot="1" x14ac:dyDescent="0.3">
      <c r="A647" s="306" t="s">
        <v>153</v>
      </c>
      <c r="B647" s="423" t="s">
        <v>471</v>
      </c>
      <c r="C647" s="424"/>
    </row>
    <row r="648" spans="1:3" ht="15.75" thickBot="1" x14ac:dyDescent="0.3"/>
    <row r="649" spans="1:3" ht="15.75" thickBot="1" x14ac:dyDescent="0.3">
      <c r="A649" s="425" t="s">
        <v>516</v>
      </c>
      <c r="B649" s="427" t="s">
        <v>209</v>
      </c>
      <c r="C649" s="428"/>
    </row>
    <row r="650" spans="1:3" ht="15.75" thickBot="1" x14ac:dyDescent="0.3">
      <c r="A650" s="426"/>
      <c r="B650" s="314" t="s">
        <v>161</v>
      </c>
      <c r="C650" s="315" t="s">
        <v>162</v>
      </c>
    </row>
    <row r="651" spans="1:3" x14ac:dyDescent="0.25">
      <c r="A651" s="302" t="s">
        <v>147</v>
      </c>
      <c r="B651" s="212"/>
      <c r="C651" s="308" t="s">
        <v>160</v>
      </c>
    </row>
    <row r="652" spans="1:3" x14ac:dyDescent="0.25">
      <c r="A652" s="303" t="s">
        <v>146</v>
      </c>
      <c r="B652" s="213" t="s">
        <v>517</v>
      </c>
      <c r="C652" s="309" t="s">
        <v>160</v>
      </c>
    </row>
    <row r="653" spans="1:3" x14ac:dyDescent="0.25">
      <c r="A653" s="303" t="s">
        <v>98</v>
      </c>
      <c r="B653" s="213" t="s">
        <v>45</v>
      </c>
      <c r="C653" s="309" t="s">
        <v>160</v>
      </c>
    </row>
    <row r="654" spans="1:3" x14ac:dyDescent="0.25">
      <c r="A654" s="303" t="s">
        <v>148</v>
      </c>
      <c r="B654" s="421" t="s">
        <v>471</v>
      </c>
      <c r="C654" s="422"/>
    </row>
    <row r="655" spans="1:3" x14ac:dyDescent="0.25">
      <c r="A655" s="303" t="s">
        <v>150</v>
      </c>
      <c r="B655" s="421" t="s">
        <v>471</v>
      </c>
      <c r="C655" s="422"/>
    </row>
    <row r="656" spans="1:3" x14ac:dyDescent="0.25">
      <c r="A656" s="307" t="s">
        <v>155</v>
      </c>
      <c r="B656" s="421" t="s">
        <v>471</v>
      </c>
      <c r="C656" s="422"/>
    </row>
    <row r="657" spans="1:3" x14ac:dyDescent="0.25">
      <c r="A657" s="316" t="s">
        <v>558</v>
      </c>
      <c r="B657" s="421" t="s">
        <v>471</v>
      </c>
      <c r="C657" s="422"/>
    </row>
    <row r="658" spans="1:3" x14ac:dyDescent="0.25">
      <c r="A658" s="303" t="s">
        <v>152</v>
      </c>
      <c r="B658" s="421" t="s">
        <v>471</v>
      </c>
      <c r="C658" s="422"/>
    </row>
    <row r="659" spans="1:3" x14ac:dyDescent="0.25">
      <c r="A659" s="303" t="s">
        <v>455</v>
      </c>
      <c r="B659" s="421" t="s">
        <v>471</v>
      </c>
      <c r="C659" s="422"/>
    </row>
    <row r="660" spans="1:3" x14ac:dyDescent="0.25">
      <c r="A660" s="303" t="s">
        <v>159</v>
      </c>
      <c r="B660" s="421" t="s">
        <v>471</v>
      </c>
      <c r="C660" s="422"/>
    </row>
    <row r="661" spans="1:3" x14ac:dyDescent="0.25">
      <c r="A661" s="303" t="s">
        <v>696</v>
      </c>
      <c r="B661" s="421" t="s">
        <v>471</v>
      </c>
      <c r="C661" s="422"/>
    </row>
    <row r="662" spans="1:3" x14ac:dyDescent="0.25">
      <c r="A662" s="303" t="s">
        <v>697</v>
      </c>
      <c r="B662" s="421" t="s">
        <v>471</v>
      </c>
      <c r="C662" s="422"/>
    </row>
    <row r="663" spans="1:3" x14ac:dyDescent="0.25">
      <c r="A663" s="303" t="s">
        <v>698</v>
      </c>
      <c r="B663" s="421" t="s">
        <v>471</v>
      </c>
      <c r="C663" s="422"/>
    </row>
    <row r="664" spans="1:3" x14ac:dyDescent="0.25">
      <c r="A664" s="303" t="s">
        <v>699</v>
      </c>
      <c r="B664" s="421" t="s">
        <v>471</v>
      </c>
      <c r="C664" s="422"/>
    </row>
    <row r="665" spans="1:3" x14ac:dyDescent="0.25">
      <c r="A665" s="303" t="s">
        <v>700</v>
      </c>
      <c r="B665" s="421" t="s">
        <v>471</v>
      </c>
      <c r="C665" s="422"/>
    </row>
    <row r="666" spans="1:3" x14ac:dyDescent="0.25">
      <c r="A666" s="303" t="s">
        <v>157</v>
      </c>
      <c r="B666" s="421" t="s">
        <v>471</v>
      </c>
      <c r="C666" s="422"/>
    </row>
    <row r="667" spans="1:3" x14ac:dyDescent="0.25">
      <c r="A667" s="303" t="s">
        <v>158</v>
      </c>
      <c r="B667" s="421" t="s">
        <v>471</v>
      </c>
      <c r="C667" s="422"/>
    </row>
    <row r="668" spans="1:3" x14ac:dyDescent="0.25">
      <c r="A668" s="303" t="s">
        <v>151</v>
      </c>
      <c r="B668" s="421" t="s">
        <v>471</v>
      </c>
      <c r="C668" s="422"/>
    </row>
    <row r="669" spans="1:3" x14ac:dyDescent="0.25">
      <c r="A669" s="305" t="s">
        <v>459</v>
      </c>
      <c r="B669" s="421" t="s">
        <v>471</v>
      </c>
      <c r="C669" s="422"/>
    </row>
    <row r="670" spans="1:3" x14ac:dyDescent="0.25">
      <c r="A670" s="305" t="s">
        <v>201</v>
      </c>
      <c r="B670" s="421" t="s">
        <v>471</v>
      </c>
      <c r="C670" s="422"/>
    </row>
    <row r="671" spans="1:3" ht="15.75" thickBot="1" x14ac:dyDescent="0.3">
      <c r="A671" s="306" t="s">
        <v>153</v>
      </c>
      <c r="B671" s="423" t="s">
        <v>471</v>
      </c>
      <c r="C671" s="424"/>
    </row>
    <row r="672" spans="1:3" ht="15.75" thickBot="1" x14ac:dyDescent="0.3"/>
    <row r="673" spans="1:3" ht="15.75" thickBot="1" x14ac:dyDescent="0.3">
      <c r="A673" s="425" t="s">
        <v>518</v>
      </c>
      <c r="B673" s="427" t="s">
        <v>209</v>
      </c>
      <c r="C673" s="428"/>
    </row>
    <row r="674" spans="1:3" ht="15.75" thickBot="1" x14ac:dyDescent="0.3">
      <c r="A674" s="426"/>
      <c r="B674" s="314" t="s">
        <v>161</v>
      </c>
      <c r="C674" s="315" t="s">
        <v>162</v>
      </c>
    </row>
    <row r="675" spans="1:3" x14ac:dyDescent="0.25">
      <c r="A675" s="302" t="s">
        <v>147</v>
      </c>
      <c r="B675" s="212"/>
      <c r="C675" s="308" t="s">
        <v>160</v>
      </c>
    </row>
    <row r="676" spans="1:3" x14ac:dyDescent="0.25">
      <c r="A676" s="303" t="s">
        <v>146</v>
      </c>
      <c r="B676" s="213" t="s">
        <v>519</v>
      </c>
      <c r="C676" s="309" t="s">
        <v>160</v>
      </c>
    </row>
    <row r="677" spans="1:3" x14ac:dyDescent="0.25">
      <c r="A677" s="303" t="s">
        <v>98</v>
      </c>
      <c r="B677" s="213" t="s">
        <v>45</v>
      </c>
      <c r="C677" s="309" t="s">
        <v>160</v>
      </c>
    </row>
    <row r="678" spans="1:3" x14ac:dyDescent="0.25">
      <c r="A678" s="303" t="s">
        <v>148</v>
      </c>
      <c r="B678" s="421" t="s">
        <v>471</v>
      </c>
      <c r="C678" s="422"/>
    </row>
    <row r="679" spans="1:3" x14ac:dyDescent="0.25">
      <c r="A679" s="303" t="s">
        <v>150</v>
      </c>
      <c r="B679" s="421" t="s">
        <v>471</v>
      </c>
      <c r="C679" s="422"/>
    </row>
    <row r="680" spans="1:3" x14ac:dyDescent="0.25">
      <c r="A680" s="307" t="s">
        <v>155</v>
      </c>
      <c r="B680" s="421" t="s">
        <v>471</v>
      </c>
      <c r="C680" s="422"/>
    </row>
    <row r="681" spans="1:3" x14ac:dyDescent="0.25">
      <c r="A681" s="316" t="s">
        <v>558</v>
      </c>
      <c r="B681" s="421" t="s">
        <v>471</v>
      </c>
      <c r="C681" s="422"/>
    </row>
    <row r="682" spans="1:3" x14ac:dyDescent="0.25">
      <c r="A682" s="303" t="s">
        <v>152</v>
      </c>
      <c r="B682" s="421" t="s">
        <v>471</v>
      </c>
      <c r="C682" s="422"/>
    </row>
    <row r="683" spans="1:3" x14ac:dyDescent="0.25">
      <c r="A683" s="303" t="s">
        <v>455</v>
      </c>
      <c r="B683" s="421" t="s">
        <v>471</v>
      </c>
      <c r="C683" s="422"/>
    </row>
    <row r="684" spans="1:3" x14ac:dyDescent="0.25">
      <c r="A684" s="303" t="s">
        <v>159</v>
      </c>
      <c r="B684" s="421" t="s">
        <v>471</v>
      </c>
      <c r="C684" s="422"/>
    </row>
    <row r="685" spans="1:3" x14ac:dyDescent="0.25">
      <c r="A685" s="303" t="s">
        <v>696</v>
      </c>
      <c r="B685" s="421" t="s">
        <v>471</v>
      </c>
      <c r="C685" s="422"/>
    </row>
    <row r="686" spans="1:3" x14ac:dyDescent="0.25">
      <c r="A686" s="303" t="s">
        <v>697</v>
      </c>
      <c r="B686" s="421" t="s">
        <v>471</v>
      </c>
      <c r="C686" s="422"/>
    </row>
    <row r="687" spans="1:3" x14ac:dyDescent="0.25">
      <c r="A687" s="303" t="s">
        <v>698</v>
      </c>
      <c r="B687" s="421" t="s">
        <v>471</v>
      </c>
      <c r="C687" s="422"/>
    </row>
    <row r="688" spans="1:3" x14ac:dyDescent="0.25">
      <c r="A688" s="303" t="s">
        <v>699</v>
      </c>
      <c r="B688" s="421" t="s">
        <v>471</v>
      </c>
      <c r="C688" s="422"/>
    </row>
    <row r="689" spans="1:3" x14ac:dyDescent="0.25">
      <c r="A689" s="303" t="s">
        <v>700</v>
      </c>
      <c r="B689" s="421" t="s">
        <v>471</v>
      </c>
      <c r="C689" s="422"/>
    </row>
    <row r="690" spans="1:3" x14ac:dyDescent="0.25">
      <c r="A690" s="303" t="s">
        <v>157</v>
      </c>
      <c r="B690" s="421" t="s">
        <v>471</v>
      </c>
      <c r="C690" s="422"/>
    </row>
    <row r="691" spans="1:3" x14ac:dyDescent="0.25">
      <c r="A691" s="303" t="s">
        <v>158</v>
      </c>
      <c r="B691" s="421" t="s">
        <v>471</v>
      </c>
      <c r="C691" s="422"/>
    </row>
    <row r="692" spans="1:3" x14ac:dyDescent="0.25">
      <c r="A692" s="303" t="s">
        <v>151</v>
      </c>
      <c r="B692" s="421" t="s">
        <v>471</v>
      </c>
      <c r="C692" s="422"/>
    </row>
    <row r="693" spans="1:3" x14ac:dyDescent="0.25">
      <c r="A693" s="305" t="s">
        <v>459</v>
      </c>
      <c r="B693" s="421" t="s">
        <v>471</v>
      </c>
      <c r="C693" s="422"/>
    </row>
    <row r="694" spans="1:3" x14ac:dyDescent="0.25">
      <c r="A694" s="305" t="s">
        <v>201</v>
      </c>
      <c r="B694" s="421" t="s">
        <v>471</v>
      </c>
      <c r="C694" s="422"/>
    </row>
    <row r="695" spans="1:3" ht="15.75" thickBot="1" x14ac:dyDescent="0.3">
      <c r="A695" s="306" t="s">
        <v>153</v>
      </c>
      <c r="B695" s="423" t="s">
        <v>471</v>
      </c>
      <c r="C695" s="424"/>
    </row>
    <row r="696" spans="1:3" ht="15.75" thickBot="1" x14ac:dyDescent="0.3"/>
    <row r="697" spans="1:3" ht="15.75" thickBot="1" x14ac:dyDescent="0.3">
      <c r="A697" s="425" t="s">
        <v>520</v>
      </c>
      <c r="B697" s="427" t="s">
        <v>209</v>
      </c>
      <c r="C697" s="428"/>
    </row>
    <row r="698" spans="1:3" ht="15.75" thickBot="1" x14ac:dyDescent="0.3">
      <c r="A698" s="426"/>
      <c r="B698" s="314" t="s">
        <v>161</v>
      </c>
      <c r="C698" s="315" t="s">
        <v>162</v>
      </c>
    </row>
    <row r="699" spans="1:3" x14ac:dyDescent="0.25">
      <c r="A699" s="302" t="s">
        <v>147</v>
      </c>
      <c r="B699" s="212"/>
      <c r="C699" s="308" t="s">
        <v>160</v>
      </c>
    </row>
    <row r="700" spans="1:3" x14ac:dyDescent="0.25">
      <c r="A700" s="303" t="s">
        <v>146</v>
      </c>
      <c r="B700" s="213" t="s">
        <v>521</v>
      </c>
      <c r="C700" s="309" t="s">
        <v>160</v>
      </c>
    </row>
    <row r="701" spans="1:3" x14ac:dyDescent="0.25">
      <c r="A701" s="303" t="s">
        <v>98</v>
      </c>
      <c r="B701" s="213" t="s">
        <v>45</v>
      </c>
      <c r="C701" s="309" t="s">
        <v>160</v>
      </c>
    </row>
    <row r="702" spans="1:3" x14ac:dyDescent="0.25">
      <c r="A702" s="303" t="s">
        <v>148</v>
      </c>
      <c r="B702" s="421" t="s">
        <v>471</v>
      </c>
      <c r="C702" s="422"/>
    </row>
    <row r="703" spans="1:3" x14ac:dyDescent="0.25">
      <c r="A703" s="303" t="s">
        <v>150</v>
      </c>
      <c r="B703" s="421" t="s">
        <v>471</v>
      </c>
      <c r="C703" s="422"/>
    </row>
    <row r="704" spans="1:3" x14ac:dyDescent="0.25">
      <c r="A704" s="307" t="s">
        <v>155</v>
      </c>
      <c r="B704" s="421" t="s">
        <v>471</v>
      </c>
      <c r="C704" s="422"/>
    </row>
    <row r="705" spans="1:3" x14ac:dyDescent="0.25">
      <c r="A705" s="316" t="s">
        <v>558</v>
      </c>
      <c r="B705" s="421" t="s">
        <v>471</v>
      </c>
      <c r="C705" s="422"/>
    </row>
    <row r="706" spans="1:3" x14ac:dyDescent="0.25">
      <c r="A706" s="303" t="s">
        <v>152</v>
      </c>
      <c r="B706" s="421" t="s">
        <v>471</v>
      </c>
      <c r="C706" s="422"/>
    </row>
    <row r="707" spans="1:3" x14ac:dyDescent="0.25">
      <c r="A707" s="303" t="s">
        <v>455</v>
      </c>
      <c r="B707" s="421" t="s">
        <v>471</v>
      </c>
      <c r="C707" s="422"/>
    </row>
    <row r="708" spans="1:3" x14ac:dyDescent="0.25">
      <c r="A708" s="303" t="s">
        <v>159</v>
      </c>
      <c r="B708" s="421" t="s">
        <v>471</v>
      </c>
      <c r="C708" s="422"/>
    </row>
    <row r="709" spans="1:3" x14ac:dyDescent="0.25">
      <c r="A709" s="303" t="s">
        <v>696</v>
      </c>
      <c r="B709" s="421" t="s">
        <v>471</v>
      </c>
      <c r="C709" s="422"/>
    </row>
    <row r="710" spans="1:3" x14ac:dyDescent="0.25">
      <c r="A710" s="303" t="s">
        <v>697</v>
      </c>
      <c r="B710" s="421" t="s">
        <v>471</v>
      </c>
      <c r="C710" s="422"/>
    </row>
    <row r="711" spans="1:3" x14ac:dyDescent="0.25">
      <c r="A711" s="303" t="s">
        <v>698</v>
      </c>
      <c r="B711" s="421" t="s">
        <v>471</v>
      </c>
      <c r="C711" s="422"/>
    </row>
    <row r="712" spans="1:3" x14ac:dyDescent="0.25">
      <c r="A712" s="303" t="s">
        <v>699</v>
      </c>
      <c r="B712" s="421" t="s">
        <v>471</v>
      </c>
      <c r="C712" s="422"/>
    </row>
    <row r="713" spans="1:3" x14ac:dyDescent="0.25">
      <c r="A713" s="303" t="s">
        <v>700</v>
      </c>
      <c r="B713" s="421" t="s">
        <v>471</v>
      </c>
      <c r="C713" s="422"/>
    </row>
    <row r="714" spans="1:3" x14ac:dyDescent="0.25">
      <c r="A714" s="303" t="s">
        <v>157</v>
      </c>
      <c r="B714" s="421" t="s">
        <v>471</v>
      </c>
      <c r="C714" s="422"/>
    </row>
    <row r="715" spans="1:3" x14ac:dyDescent="0.25">
      <c r="A715" s="303" t="s">
        <v>158</v>
      </c>
      <c r="B715" s="421" t="s">
        <v>471</v>
      </c>
      <c r="C715" s="422"/>
    </row>
    <row r="716" spans="1:3" x14ac:dyDescent="0.25">
      <c r="A716" s="303" t="s">
        <v>151</v>
      </c>
      <c r="B716" s="421" t="s">
        <v>471</v>
      </c>
      <c r="C716" s="422"/>
    </row>
    <row r="717" spans="1:3" x14ac:dyDescent="0.25">
      <c r="A717" s="305" t="s">
        <v>459</v>
      </c>
      <c r="B717" s="421" t="s">
        <v>471</v>
      </c>
      <c r="C717" s="422"/>
    </row>
    <row r="718" spans="1:3" x14ac:dyDescent="0.25">
      <c r="A718" s="305" t="s">
        <v>201</v>
      </c>
      <c r="B718" s="421" t="s">
        <v>471</v>
      </c>
      <c r="C718" s="422"/>
    </row>
    <row r="719" spans="1:3" ht="15.75" thickBot="1" x14ac:dyDescent="0.3">
      <c r="A719" s="306" t="s">
        <v>153</v>
      </c>
      <c r="B719" s="423" t="s">
        <v>471</v>
      </c>
      <c r="C719" s="424"/>
    </row>
  </sheetData>
  <customSheetViews>
    <customSheetView guid="{8AA136D9-1155-4D8F-9FBE-C9C5EDE1497D}" scale="85" fitToPage="1">
      <selection activeCell="F37" sqref="F37"/>
      <pageMargins left="0.75" right="0.75" top="1" bottom="1" header="0.5" footer="0.5"/>
      <pageSetup scale="80" fitToHeight="20" orientation="landscape"/>
    </customSheetView>
    <customSheetView guid="{17FD9B1D-324D-4F46-9966-053467A9426C}" scale="125" topLeftCell="A570">
      <selection activeCell="B102" sqref="B102:C102"/>
      <pageMargins left="0.7" right="0.7" top="0.75" bottom="0.75" header="0.3" footer="0.3"/>
      <pageSetup orientation="portrait"/>
    </customSheetView>
    <customSheetView guid="{281CB751-47A1-0948-AA05-166D0E47E1C5}" scale="125" showPageBreaks="1" fitToPage="1">
      <selection activeCell="F37" sqref="F37"/>
      <pageMargins left="0.7" right="0.7" top="0.75" bottom="0.75" header="0.3" footer="0.3"/>
      <pageSetup scale="80" fitToHeight="20" orientation="landscape"/>
    </customSheetView>
  </customSheetViews>
  <mergeCells count="591">
    <mergeCell ref="B716:C716"/>
    <mergeCell ref="B717:C717"/>
    <mergeCell ref="B718:C718"/>
    <mergeCell ref="B719:C719"/>
    <mergeCell ref="B707:C707"/>
    <mergeCell ref="B708:C708"/>
    <mergeCell ref="B714:C714"/>
    <mergeCell ref="B715:C715"/>
    <mergeCell ref="B702:C702"/>
    <mergeCell ref="B703:C703"/>
    <mergeCell ref="B704:C704"/>
    <mergeCell ref="B705:C705"/>
    <mergeCell ref="B706:C706"/>
    <mergeCell ref="B709:C709"/>
    <mergeCell ref="B710:C710"/>
    <mergeCell ref="B711:C711"/>
    <mergeCell ref="B712:C712"/>
    <mergeCell ref="B713:C713"/>
    <mergeCell ref="B692:C692"/>
    <mergeCell ref="B693:C693"/>
    <mergeCell ref="B694:C694"/>
    <mergeCell ref="B695:C695"/>
    <mergeCell ref="A697:A698"/>
    <mergeCell ref="B697:C697"/>
    <mergeCell ref="B683:C683"/>
    <mergeCell ref="B684:C684"/>
    <mergeCell ref="B690:C690"/>
    <mergeCell ref="B691:C691"/>
    <mergeCell ref="B685:C685"/>
    <mergeCell ref="B686:C686"/>
    <mergeCell ref="B687:C687"/>
    <mergeCell ref="B688:C688"/>
    <mergeCell ref="B689:C689"/>
    <mergeCell ref="B678:C678"/>
    <mergeCell ref="B679:C679"/>
    <mergeCell ref="B680:C680"/>
    <mergeCell ref="B681:C681"/>
    <mergeCell ref="B682:C682"/>
    <mergeCell ref="B668:C668"/>
    <mergeCell ref="B669:C669"/>
    <mergeCell ref="B670:C670"/>
    <mergeCell ref="B671:C671"/>
    <mergeCell ref="A673:A674"/>
    <mergeCell ref="B673:C673"/>
    <mergeCell ref="B659:C659"/>
    <mergeCell ref="B660:C660"/>
    <mergeCell ref="B666:C666"/>
    <mergeCell ref="B667:C667"/>
    <mergeCell ref="B654:C654"/>
    <mergeCell ref="B655:C655"/>
    <mergeCell ref="B656:C656"/>
    <mergeCell ref="B657:C657"/>
    <mergeCell ref="B658:C658"/>
    <mergeCell ref="B661:C661"/>
    <mergeCell ref="B662:C662"/>
    <mergeCell ref="B663:C663"/>
    <mergeCell ref="B664:C664"/>
    <mergeCell ref="B665:C665"/>
    <mergeCell ref="B644:C644"/>
    <mergeCell ref="B645:C645"/>
    <mergeCell ref="B646:C646"/>
    <mergeCell ref="B647:C647"/>
    <mergeCell ref="A649:A650"/>
    <mergeCell ref="B649:C649"/>
    <mergeCell ref="B635:C635"/>
    <mergeCell ref="B636:C636"/>
    <mergeCell ref="B642:C642"/>
    <mergeCell ref="B643:C643"/>
    <mergeCell ref="B637:C637"/>
    <mergeCell ref="B638:C638"/>
    <mergeCell ref="B639:C639"/>
    <mergeCell ref="B640:C640"/>
    <mergeCell ref="B641:C641"/>
    <mergeCell ref="B630:C630"/>
    <mergeCell ref="B631:C631"/>
    <mergeCell ref="B632:C632"/>
    <mergeCell ref="B633:C633"/>
    <mergeCell ref="B634:C634"/>
    <mergeCell ref="B620:C620"/>
    <mergeCell ref="B621:C621"/>
    <mergeCell ref="B622:C622"/>
    <mergeCell ref="B623:C623"/>
    <mergeCell ref="A625:A626"/>
    <mergeCell ref="B625:C625"/>
    <mergeCell ref="B611:C611"/>
    <mergeCell ref="B612:C612"/>
    <mergeCell ref="B618:C618"/>
    <mergeCell ref="B619:C619"/>
    <mergeCell ref="B606:C606"/>
    <mergeCell ref="B607:C607"/>
    <mergeCell ref="B608:C608"/>
    <mergeCell ref="B609:C609"/>
    <mergeCell ref="B610:C610"/>
    <mergeCell ref="B613:C613"/>
    <mergeCell ref="B614:C614"/>
    <mergeCell ref="B615:C615"/>
    <mergeCell ref="B616:C616"/>
    <mergeCell ref="B617:C617"/>
    <mergeCell ref="B596:C596"/>
    <mergeCell ref="B597:C597"/>
    <mergeCell ref="B598:C598"/>
    <mergeCell ref="B599:C599"/>
    <mergeCell ref="A601:A602"/>
    <mergeCell ref="B601:C601"/>
    <mergeCell ref="B587:C587"/>
    <mergeCell ref="B588:C588"/>
    <mergeCell ref="B594:C594"/>
    <mergeCell ref="B595:C595"/>
    <mergeCell ref="B589:C589"/>
    <mergeCell ref="B590:C590"/>
    <mergeCell ref="B591:C591"/>
    <mergeCell ref="B592:C592"/>
    <mergeCell ref="B593:C593"/>
    <mergeCell ref="B582:C582"/>
    <mergeCell ref="B583:C583"/>
    <mergeCell ref="B584:C584"/>
    <mergeCell ref="B585:C585"/>
    <mergeCell ref="B586:C586"/>
    <mergeCell ref="B572:C572"/>
    <mergeCell ref="B573:C573"/>
    <mergeCell ref="B574:C574"/>
    <mergeCell ref="B575:C575"/>
    <mergeCell ref="A577:A578"/>
    <mergeCell ref="B577:C577"/>
    <mergeCell ref="B563:C563"/>
    <mergeCell ref="B564:C564"/>
    <mergeCell ref="B570:C570"/>
    <mergeCell ref="B571:C571"/>
    <mergeCell ref="B558:C558"/>
    <mergeCell ref="B559:C559"/>
    <mergeCell ref="B560:C560"/>
    <mergeCell ref="B561:C561"/>
    <mergeCell ref="B562:C562"/>
    <mergeCell ref="B565:C565"/>
    <mergeCell ref="B566:C566"/>
    <mergeCell ref="B567:C567"/>
    <mergeCell ref="B568:C568"/>
    <mergeCell ref="B569:C569"/>
    <mergeCell ref="B548:C548"/>
    <mergeCell ref="B549:C549"/>
    <mergeCell ref="B550:C550"/>
    <mergeCell ref="B551:C551"/>
    <mergeCell ref="A553:A554"/>
    <mergeCell ref="B553:C553"/>
    <mergeCell ref="B539:C539"/>
    <mergeCell ref="B540:C540"/>
    <mergeCell ref="B546:C546"/>
    <mergeCell ref="B547:C547"/>
    <mergeCell ref="B541:C541"/>
    <mergeCell ref="B542:C542"/>
    <mergeCell ref="B543:C543"/>
    <mergeCell ref="B544:C544"/>
    <mergeCell ref="B545:C545"/>
    <mergeCell ref="B534:C534"/>
    <mergeCell ref="B535:C535"/>
    <mergeCell ref="B536:C536"/>
    <mergeCell ref="B537:C537"/>
    <mergeCell ref="B538:C538"/>
    <mergeCell ref="B524:C524"/>
    <mergeCell ref="B525:C525"/>
    <mergeCell ref="B526:C526"/>
    <mergeCell ref="B527:C527"/>
    <mergeCell ref="A529:A530"/>
    <mergeCell ref="B529:C529"/>
    <mergeCell ref="B515:C515"/>
    <mergeCell ref="B516:C516"/>
    <mergeCell ref="B522:C522"/>
    <mergeCell ref="B523:C523"/>
    <mergeCell ref="B510:C510"/>
    <mergeCell ref="B511:C511"/>
    <mergeCell ref="B512:C512"/>
    <mergeCell ref="B513:C513"/>
    <mergeCell ref="B514:C514"/>
    <mergeCell ref="B517:C517"/>
    <mergeCell ref="B518:C518"/>
    <mergeCell ref="B519:C519"/>
    <mergeCell ref="B520:C520"/>
    <mergeCell ref="B521:C521"/>
    <mergeCell ref="B500:C500"/>
    <mergeCell ref="B501:C501"/>
    <mergeCell ref="B502:C502"/>
    <mergeCell ref="B503:C503"/>
    <mergeCell ref="A505:A506"/>
    <mergeCell ref="B505:C505"/>
    <mergeCell ref="B491:C491"/>
    <mergeCell ref="B492:C492"/>
    <mergeCell ref="B498:C498"/>
    <mergeCell ref="B499:C499"/>
    <mergeCell ref="B496:C496"/>
    <mergeCell ref="B497:C497"/>
    <mergeCell ref="B493:C493"/>
    <mergeCell ref="B494:C494"/>
    <mergeCell ref="B495:C495"/>
    <mergeCell ref="A481:A482"/>
    <mergeCell ref="B481:C481"/>
    <mergeCell ref="B467:C467"/>
    <mergeCell ref="B468:C468"/>
    <mergeCell ref="B474:C474"/>
    <mergeCell ref="B475:C475"/>
    <mergeCell ref="B462:C462"/>
    <mergeCell ref="B463:C463"/>
    <mergeCell ref="B464:C464"/>
    <mergeCell ref="B465:C465"/>
    <mergeCell ref="B466:C466"/>
    <mergeCell ref="B476:C476"/>
    <mergeCell ref="B477:C477"/>
    <mergeCell ref="B478:C478"/>
    <mergeCell ref="B479:C479"/>
    <mergeCell ref="B472:C472"/>
    <mergeCell ref="B473:C473"/>
    <mergeCell ref="B419:C419"/>
    <mergeCell ref="B420:C420"/>
    <mergeCell ref="B426:C426"/>
    <mergeCell ref="B427:C427"/>
    <mergeCell ref="B414:C414"/>
    <mergeCell ref="B415:C415"/>
    <mergeCell ref="B416:C416"/>
    <mergeCell ref="B417:C417"/>
    <mergeCell ref="B418:C418"/>
    <mergeCell ref="B421:C421"/>
    <mergeCell ref="B422:C422"/>
    <mergeCell ref="B423:C423"/>
    <mergeCell ref="B424:C424"/>
    <mergeCell ref="B425:C425"/>
    <mergeCell ref="B406:C406"/>
    <mergeCell ref="B407:C407"/>
    <mergeCell ref="A409:A410"/>
    <mergeCell ref="B409:C409"/>
    <mergeCell ref="B395:C395"/>
    <mergeCell ref="B396:C396"/>
    <mergeCell ref="B402:C402"/>
    <mergeCell ref="B403:C403"/>
    <mergeCell ref="B390:C390"/>
    <mergeCell ref="B391:C391"/>
    <mergeCell ref="B392:C392"/>
    <mergeCell ref="B393:C393"/>
    <mergeCell ref="B394:C394"/>
    <mergeCell ref="B397:C397"/>
    <mergeCell ref="B398:C398"/>
    <mergeCell ref="B399:C399"/>
    <mergeCell ref="B400:C400"/>
    <mergeCell ref="B401:C401"/>
    <mergeCell ref="B404:C404"/>
    <mergeCell ref="B405:C405"/>
    <mergeCell ref="B380:C380"/>
    <mergeCell ref="B381:C381"/>
    <mergeCell ref="B382:C382"/>
    <mergeCell ref="B383:C383"/>
    <mergeCell ref="A385:A386"/>
    <mergeCell ref="B385:C385"/>
    <mergeCell ref="B371:C371"/>
    <mergeCell ref="B372:C372"/>
    <mergeCell ref="B378:C378"/>
    <mergeCell ref="B379:C379"/>
    <mergeCell ref="B373:C373"/>
    <mergeCell ref="B374:C374"/>
    <mergeCell ref="B375:C375"/>
    <mergeCell ref="B376:C376"/>
    <mergeCell ref="B377:C377"/>
    <mergeCell ref="B366:C366"/>
    <mergeCell ref="B367:C367"/>
    <mergeCell ref="B368:C368"/>
    <mergeCell ref="B369:C369"/>
    <mergeCell ref="B370:C370"/>
    <mergeCell ref="B356:C356"/>
    <mergeCell ref="B357:C357"/>
    <mergeCell ref="B358:C358"/>
    <mergeCell ref="B359:C359"/>
    <mergeCell ref="A361:A362"/>
    <mergeCell ref="B361:C361"/>
    <mergeCell ref="B347:C347"/>
    <mergeCell ref="B348:C348"/>
    <mergeCell ref="B354:C354"/>
    <mergeCell ref="B355:C355"/>
    <mergeCell ref="B342:C342"/>
    <mergeCell ref="B343:C343"/>
    <mergeCell ref="B344:C344"/>
    <mergeCell ref="B345:C345"/>
    <mergeCell ref="B346:C346"/>
    <mergeCell ref="B349:C349"/>
    <mergeCell ref="B350:C350"/>
    <mergeCell ref="B351:C351"/>
    <mergeCell ref="B352:C352"/>
    <mergeCell ref="B353:C353"/>
    <mergeCell ref="B332:C332"/>
    <mergeCell ref="B333:C333"/>
    <mergeCell ref="B334:C334"/>
    <mergeCell ref="B335:C335"/>
    <mergeCell ref="A337:A338"/>
    <mergeCell ref="B337:C337"/>
    <mergeCell ref="B323:C323"/>
    <mergeCell ref="B324:C324"/>
    <mergeCell ref="B330:C330"/>
    <mergeCell ref="B331:C331"/>
    <mergeCell ref="B325:C325"/>
    <mergeCell ref="B326:C326"/>
    <mergeCell ref="B327:C327"/>
    <mergeCell ref="B328:C328"/>
    <mergeCell ref="B329:C329"/>
    <mergeCell ref="B318:C318"/>
    <mergeCell ref="B319:C319"/>
    <mergeCell ref="B320:C320"/>
    <mergeCell ref="B321:C321"/>
    <mergeCell ref="B322:C322"/>
    <mergeCell ref="B308:C308"/>
    <mergeCell ref="B309:C309"/>
    <mergeCell ref="B310:C310"/>
    <mergeCell ref="B311:C311"/>
    <mergeCell ref="A313:A314"/>
    <mergeCell ref="B313:C313"/>
    <mergeCell ref="B299:C299"/>
    <mergeCell ref="B300:C300"/>
    <mergeCell ref="B306:C306"/>
    <mergeCell ref="B307:C307"/>
    <mergeCell ref="B294:C294"/>
    <mergeCell ref="B295:C295"/>
    <mergeCell ref="B296:C296"/>
    <mergeCell ref="B297:C297"/>
    <mergeCell ref="B298:C298"/>
    <mergeCell ref="B301:C301"/>
    <mergeCell ref="B302:C302"/>
    <mergeCell ref="B303:C303"/>
    <mergeCell ref="B304:C304"/>
    <mergeCell ref="B305:C305"/>
    <mergeCell ref="B284:C284"/>
    <mergeCell ref="B285:C285"/>
    <mergeCell ref="B286:C286"/>
    <mergeCell ref="B287:C287"/>
    <mergeCell ref="A289:A290"/>
    <mergeCell ref="B289:C289"/>
    <mergeCell ref="B275:C275"/>
    <mergeCell ref="B276:C276"/>
    <mergeCell ref="B282:C282"/>
    <mergeCell ref="B283:C283"/>
    <mergeCell ref="B277:C277"/>
    <mergeCell ref="B278:C278"/>
    <mergeCell ref="B279:C279"/>
    <mergeCell ref="B280:C280"/>
    <mergeCell ref="B281:C281"/>
    <mergeCell ref="B270:C270"/>
    <mergeCell ref="B271:C271"/>
    <mergeCell ref="B272:C272"/>
    <mergeCell ref="B273:C273"/>
    <mergeCell ref="B274:C274"/>
    <mergeCell ref="B260:C260"/>
    <mergeCell ref="B261:C261"/>
    <mergeCell ref="B262:C262"/>
    <mergeCell ref="B263:C263"/>
    <mergeCell ref="A265:A266"/>
    <mergeCell ref="B265:C265"/>
    <mergeCell ref="B251:C251"/>
    <mergeCell ref="B252:C252"/>
    <mergeCell ref="B258:C258"/>
    <mergeCell ref="B259:C259"/>
    <mergeCell ref="B246:C246"/>
    <mergeCell ref="B247:C247"/>
    <mergeCell ref="B248:C248"/>
    <mergeCell ref="B249:C249"/>
    <mergeCell ref="B250:C250"/>
    <mergeCell ref="B253:C253"/>
    <mergeCell ref="B254:C254"/>
    <mergeCell ref="B255:C255"/>
    <mergeCell ref="B256:C256"/>
    <mergeCell ref="B257:C257"/>
    <mergeCell ref="B236:C236"/>
    <mergeCell ref="B237:C237"/>
    <mergeCell ref="B238:C238"/>
    <mergeCell ref="B239:C239"/>
    <mergeCell ref="A241:A242"/>
    <mergeCell ref="B241:C241"/>
    <mergeCell ref="B227:C227"/>
    <mergeCell ref="B228:C228"/>
    <mergeCell ref="B234:C234"/>
    <mergeCell ref="B235:C235"/>
    <mergeCell ref="B229:C229"/>
    <mergeCell ref="B230:C230"/>
    <mergeCell ref="B231:C231"/>
    <mergeCell ref="B232:C232"/>
    <mergeCell ref="B233:C233"/>
    <mergeCell ref="B222:C222"/>
    <mergeCell ref="B223:C223"/>
    <mergeCell ref="B224:C224"/>
    <mergeCell ref="B225:C225"/>
    <mergeCell ref="B226:C226"/>
    <mergeCell ref="B212:C212"/>
    <mergeCell ref="B213:C213"/>
    <mergeCell ref="B214:C214"/>
    <mergeCell ref="B215:C215"/>
    <mergeCell ref="A217:A218"/>
    <mergeCell ref="B217:C217"/>
    <mergeCell ref="B203:C203"/>
    <mergeCell ref="B204:C204"/>
    <mergeCell ref="B210:C210"/>
    <mergeCell ref="B211:C211"/>
    <mergeCell ref="B198:C198"/>
    <mergeCell ref="B199:C199"/>
    <mergeCell ref="B200:C200"/>
    <mergeCell ref="B201:C201"/>
    <mergeCell ref="B202:C202"/>
    <mergeCell ref="B205:C205"/>
    <mergeCell ref="B206:C206"/>
    <mergeCell ref="B207:C207"/>
    <mergeCell ref="B208:C208"/>
    <mergeCell ref="B209:C209"/>
    <mergeCell ref="B188:C188"/>
    <mergeCell ref="B189:C189"/>
    <mergeCell ref="B190:C190"/>
    <mergeCell ref="B191:C191"/>
    <mergeCell ref="A193:A194"/>
    <mergeCell ref="B193:C193"/>
    <mergeCell ref="B179:C179"/>
    <mergeCell ref="B180:C180"/>
    <mergeCell ref="B186:C186"/>
    <mergeCell ref="B187:C187"/>
    <mergeCell ref="B181:C181"/>
    <mergeCell ref="B182:C182"/>
    <mergeCell ref="B183:C183"/>
    <mergeCell ref="B184:C184"/>
    <mergeCell ref="B185:C185"/>
    <mergeCell ref="B174:C174"/>
    <mergeCell ref="B175:C175"/>
    <mergeCell ref="B176:C176"/>
    <mergeCell ref="B177:C177"/>
    <mergeCell ref="B178:C178"/>
    <mergeCell ref="B164:C164"/>
    <mergeCell ref="B165:C165"/>
    <mergeCell ref="B166:C166"/>
    <mergeCell ref="B167:C167"/>
    <mergeCell ref="A169:A170"/>
    <mergeCell ref="B169:C169"/>
    <mergeCell ref="B155:C155"/>
    <mergeCell ref="B156:C156"/>
    <mergeCell ref="B162:C162"/>
    <mergeCell ref="B163:C163"/>
    <mergeCell ref="B150:C150"/>
    <mergeCell ref="B151:C151"/>
    <mergeCell ref="B152:C152"/>
    <mergeCell ref="B153:C153"/>
    <mergeCell ref="B154:C154"/>
    <mergeCell ref="B157:C157"/>
    <mergeCell ref="B158:C158"/>
    <mergeCell ref="B159:C159"/>
    <mergeCell ref="B160:C160"/>
    <mergeCell ref="B161:C161"/>
    <mergeCell ref="B141:C141"/>
    <mergeCell ref="B142:C142"/>
    <mergeCell ref="B143:C143"/>
    <mergeCell ref="A145:A146"/>
    <mergeCell ref="B145:C145"/>
    <mergeCell ref="B131:C131"/>
    <mergeCell ref="B132:C132"/>
    <mergeCell ref="B138:C138"/>
    <mergeCell ref="B139:C139"/>
    <mergeCell ref="B61:C61"/>
    <mergeCell ref="B62:C62"/>
    <mergeCell ref="A121:A122"/>
    <mergeCell ref="B121:C121"/>
    <mergeCell ref="B457:C457"/>
    <mergeCell ref="A25:A26"/>
    <mergeCell ref="B25:C25"/>
    <mergeCell ref="A97:A98"/>
    <mergeCell ref="B97:C97"/>
    <mergeCell ref="B102:C102"/>
    <mergeCell ref="B103:C103"/>
    <mergeCell ref="B104:C104"/>
    <mergeCell ref="B105:C105"/>
    <mergeCell ref="B106:C106"/>
    <mergeCell ref="B107:C107"/>
    <mergeCell ref="B108:C108"/>
    <mergeCell ref="B114:C114"/>
    <mergeCell ref="B115:C115"/>
    <mergeCell ref="B67:C67"/>
    <mergeCell ref="B68:C68"/>
    <mergeCell ref="A457:A458"/>
    <mergeCell ref="A433:A434"/>
    <mergeCell ref="B433:C433"/>
    <mergeCell ref="B439:C439"/>
    <mergeCell ref="B57:C57"/>
    <mergeCell ref="B58:C58"/>
    <mergeCell ref="B59:C59"/>
    <mergeCell ref="B60:C60"/>
    <mergeCell ref="B43:C43"/>
    <mergeCell ref="B44:C44"/>
    <mergeCell ref="A1:A2"/>
    <mergeCell ref="B1:C1"/>
    <mergeCell ref="A49:A50"/>
    <mergeCell ref="B49:C49"/>
    <mergeCell ref="B9:C9"/>
    <mergeCell ref="B10:C10"/>
    <mergeCell ref="B11:C11"/>
    <mergeCell ref="B12:C12"/>
    <mergeCell ref="B45:C45"/>
    <mergeCell ref="B46:C46"/>
    <mergeCell ref="B47:C47"/>
    <mergeCell ref="B13:C13"/>
    <mergeCell ref="B14:C14"/>
    <mergeCell ref="B15:C15"/>
    <mergeCell ref="B16:C16"/>
    <mergeCell ref="B17:C17"/>
    <mergeCell ref="B37:C37"/>
    <mergeCell ref="B38:C38"/>
    <mergeCell ref="B42:C42"/>
    <mergeCell ref="B18:C18"/>
    <mergeCell ref="B19:C19"/>
    <mergeCell ref="B20:C20"/>
    <mergeCell ref="B21:C21"/>
    <mergeCell ref="B22:C22"/>
    <mergeCell ref="B23:C23"/>
    <mergeCell ref="B33:C33"/>
    <mergeCell ref="B34:C34"/>
    <mergeCell ref="B35:C35"/>
    <mergeCell ref="B36:C36"/>
    <mergeCell ref="B39:C39"/>
    <mergeCell ref="B40:C40"/>
    <mergeCell ref="B41:C41"/>
    <mergeCell ref="A73:A74"/>
    <mergeCell ref="B73:C73"/>
    <mergeCell ref="B81:C81"/>
    <mergeCell ref="B93:C93"/>
    <mergeCell ref="B94:C94"/>
    <mergeCell ref="B95:C95"/>
    <mergeCell ref="B78:C78"/>
    <mergeCell ref="B79:C79"/>
    <mergeCell ref="B80:C80"/>
    <mergeCell ref="B83:C83"/>
    <mergeCell ref="B84:C84"/>
    <mergeCell ref="B90:C90"/>
    <mergeCell ref="B91:C91"/>
    <mergeCell ref="B92:C92"/>
    <mergeCell ref="B82:C82"/>
    <mergeCell ref="B63:C63"/>
    <mergeCell ref="B64:C64"/>
    <mergeCell ref="B65:C65"/>
    <mergeCell ref="B85:C85"/>
    <mergeCell ref="B86:C86"/>
    <mergeCell ref="B87:C87"/>
    <mergeCell ref="B88:C88"/>
    <mergeCell ref="B89:C89"/>
    <mergeCell ref="B109:C109"/>
    <mergeCell ref="B70:C70"/>
    <mergeCell ref="B71:C71"/>
    <mergeCell ref="B69:C69"/>
    <mergeCell ref="B66:C66"/>
    <mergeCell ref="B442:C442"/>
    <mergeCell ref="B443:C443"/>
    <mergeCell ref="B444:C444"/>
    <mergeCell ref="B440:C440"/>
    <mergeCell ref="B441:C441"/>
    <mergeCell ref="B110:C110"/>
    <mergeCell ref="B111:C111"/>
    <mergeCell ref="B112:C112"/>
    <mergeCell ref="B113:C113"/>
    <mergeCell ref="B133:C133"/>
    <mergeCell ref="B134:C134"/>
    <mergeCell ref="B135:C135"/>
    <mergeCell ref="B136:C136"/>
    <mergeCell ref="B137:C137"/>
    <mergeCell ref="B126:C126"/>
    <mergeCell ref="B127:C127"/>
    <mergeCell ref="B128:C128"/>
    <mergeCell ref="B129:C129"/>
    <mergeCell ref="B130:C130"/>
    <mergeCell ref="B116:C116"/>
    <mergeCell ref="B117:C117"/>
    <mergeCell ref="B118:C118"/>
    <mergeCell ref="B119:C119"/>
    <mergeCell ref="B140:C140"/>
    <mergeCell ref="B486:C486"/>
    <mergeCell ref="B487:C487"/>
    <mergeCell ref="B488:C488"/>
    <mergeCell ref="B489:C489"/>
    <mergeCell ref="B490:C490"/>
    <mergeCell ref="B428:C428"/>
    <mergeCell ref="B429:C429"/>
    <mergeCell ref="B430:C430"/>
    <mergeCell ref="B431:C431"/>
    <mergeCell ref="B438:C438"/>
    <mergeCell ref="B449:C449"/>
    <mergeCell ref="B469:C469"/>
    <mergeCell ref="B470:C470"/>
    <mergeCell ref="B471:C471"/>
    <mergeCell ref="B450:C450"/>
    <mergeCell ref="B451:C451"/>
    <mergeCell ref="B452:C452"/>
    <mergeCell ref="B453:C453"/>
    <mergeCell ref="B454:C454"/>
    <mergeCell ref="B455:C455"/>
    <mergeCell ref="B445:C445"/>
    <mergeCell ref="B446:C446"/>
    <mergeCell ref="B447:C447"/>
    <mergeCell ref="B448:C448"/>
  </mergeCells>
  <phoneticPr fontId="18" type="noConversion"/>
  <pageMargins left="0.75" right="0.75" top="1" bottom="1" header="0.5" footer="0.5"/>
  <pageSetup scale="80" fitToHeight="20" orientation="landscape"/>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U45"/>
  <sheetViews>
    <sheetView zoomScale="85" zoomScaleNormal="85" zoomScalePageLayoutView="125" workbookViewId="0">
      <selection activeCell="AJ18" sqref="AJ18"/>
    </sheetView>
  </sheetViews>
  <sheetFormatPr defaultColWidth="8.85546875" defaultRowHeight="15" x14ac:dyDescent="0.25"/>
  <cols>
    <col min="1" max="1" width="14.28515625" style="6" customWidth="1"/>
    <col min="2" max="2" width="4" style="4" bestFit="1" customWidth="1"/>
    <col min="3" max="4" width="3.7109375" style="4" bestFit="1" customWidth="1"/>
    <col min="5" max="31" width="3.7109375" style="4" customWidth="1"/>
    <col min="32" max="32" width="4.85546875" style="4" customWidth="1"/>
    <col min="33" max="34" width="3.140625" style="4" customWidth="1"/>
    <col min="35" max="35" width="25.42578125" style="4" bestFit="1" customWidth="1"/>
    <col min="36" max="36" width="117.28515625" style="4" customWidth="1"/>
    <col min="37" max="73" width="3.7109375" style="4" customWidth="1"/>
    <col min="74" max="16384" width="8.85546875" style="4"/>
  </cols>
  <sheetData>
    <row r="1" spans="1:70" s="7" customFormat="1" ht="71.25" customHeight="1" thickBot="1" x14ac:dyDescent="0.3">
      <c r="A1" s="431" t="s">
        <v>748</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36"/>
      <c r="AG1" s="36"/>
      <c r="AH1" s="36"/>
      <c r="AI1" s="36"/>
      <c r="AJ1" s="36"/>
    </row>
    <row r="2" spans="1:70" s="8" customFormat="1" ht="76.5" customHeight="1" thickBot="1" x14ac:dyDescent="0.3">
      <c r="A2" s="9" t="s">
        <v>24</v>
      </c>
      <c r="B2" s="8" t="s">
        <v>4</v>
      </c>
      <c r="C2" s="8" t="s">
        <v>7</v>
      </c>
      <c r="D2" s="8" t="s">
        <v>8</v>
      </c>
      <c r="E2" s="8" t="s">
        <v>9</v>
      </c>
      <c r="F2" s="8" t="s">
        <v>11</v>
      </c>
      <c r="G2" s="8" t="s">
        <v>12</v>
      </c>
      <c r="H2" s="8" t="s">
        <v>15</v>
      </c>
      <c r="I2" s="8" t="s">
        <v>17</v>
      </c>
      <c r="J2" s="8" t="s">
        <v>18</v>
      </c>
      <c r="K2" s="8" t="s">
        <v>19</v>
      </c>
      <c r="L2" s="8" t="s">
        <v>16</v>
      </c>
      <c r="M2" s="8" t="s">
        <v>2</v>
      </c>
      <c r="N2" s="8" t="s">
        <v>1</v>
      </c>
      <c r="O2" s="8" t="s">
        <v>20</v>
      </c>
      <c r="P2" s="8" t="s">
        <v>21</v>
      </c>
      <c r="Q2" s="8" t="s">
        <v>22</v>
      </c>
      <c r="R2" s="8" t="s">
        <v>25</v>
      </c>
      <c r="S2" s="8" t="s">
        <v>26</v>
      </c>
      <c r="T2" s="8" t="s">
        <v>27</v>
      </c>
      <c r="U2" s="72" t="s">
        <v>222</v>
      </c>
      <c r="V2" s="72" t="s">
        <v>262</v>
      </c>
      <c r="W2" s="72" t="s">
        <v>264</v>
      </c>
      <c r="X2" s="72" t="s">
        <v>265</v>
      </c>
      <c r="Y2" s="72" t="s">
        <v>208</v>
      </c>
      <c r="Z2" s="72" t="s">
        <v>266</v>
      </c>
      <c r="AA2" s="72" t="s">
        <v>267</v>
      </c>
      <c r="AB2" s="72" t="s">
        <v>315</v>
      </c>
      <c r="AC2" s="72" t="s">
        <v>317</v>
      </c>
      <c r="AD2" s="72" t="s">
        <v>336</v>
      </c>
      <c r="AE2" s="73" t="s">
        <v>321</v>
      </c>
    </row>
    <row r="3" spans="1:70" ht="18" customHeight="1" thickBot="1" x14ac:dyDescent="0.3">
      <c r="A3" s="272" t="s">
        <v>4</v>
      </c>
      <c r="B3" s="271">
        <f>COUNTIF(C3:AE3,"&gt;0")</f>
        <v>9</v>
      </c>
      <c r="C3" s="18">
        <v>3</v>
      </c>
      <c r="D3" s="19">
        <v>1</v>
      </c>
      <c r="E3" s="19">
        <v>3</v>
      </c>
      <c r="F3" s="19">
        <v>0</v>
      </c>
      <c r="G3" s="19">
        <v>0</v>
      </c>
      <c r="H3" s="19">
        <v>0</v>
      </c>
      <c r="I3" s="19">
        <v>0</v>
      </c>
      <c r="J3" s="20">
        <v>1</v>
      </c>
      <c r="K3" s="19">
        <v>0</v>
      </c>
      <c r="L3" s="19">
        <v>0</v>
      </c>
      <c r="M3" s="19">
        <v>0</v>
      </c>
      <c r="N3" s="19">
        <v>0</v>
      </c>
      <c r="O3" s="19">
        <v>0</v>
      </c>
      <c r="P3" s="19">
        <v>0</v>
      </c>
      <c r="Q3" s="19">
        <v>0</v>
      </c>
      <c r="R3" s="269">
        <v>2</v>
      </c>
      <c r="S3" s="19">
        <v>0</v>
      </c>
      <c r="T3" s="19">
        <v>0</v>
      </c>
      <c r="U3" s="19">
        <v>0</v>
      </c>
      <c r="V3" s="19">
        <v>0</v>
      </c>
      <c r="W3" s="19">
        <v>0</v>
      </c>
      <c r="X3" s="19">
        <v>0</v>
      </c>
      <c r="Y3" s="276">
        <v>2</v>
      </c>
      <c r="Z3" s="19">
        <v>1</v>
      </c>
      <c r="AA3" s="269">
        <v>2</v>
      </c>
      <c r="AB3" s="19">
        <v>0</v>
      </c>
      <c r="AC3" s="19">
        <v>0</v>
      </c>
      <c r="AD3" s="19">
        <v>0</v>
      </c>
      <c r="AE3" s="277">
        <v>1</v>
      </c>
      <c r="AF3" s="28"/>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row>
    <row r="4" spans="1:70" ht="18" customHeight="1" thickBot="1" x14ac:dyDescent="0.3">
      <c r="A4" s="24" t="s">
        <v>7</v>
      </c>
      <c r="B4" s="21"/>
      <c r="C4" s="29">
        <f>COUNTIF(D4:AE4,"&gt;0")+COUNTIF(C3,"&gt;0")</f>
        <v>9</v>
      </c>
      <c r="D4" s="19">
        <v>3</v>
      </c>
      <c r="E4" s="19">
        <v>4</v>
      </c>
      <c r="F4" s="19">
        <v>2</v>
      </c>
      <c r="G4" s="19">
        <v>2</v>
      </c>
      <c r="H4" s="19">
        <v>0</v>
      </c>
      <c r="I4" s="19">
        <v>0</v>
      </c>
      <c r="J4" s="20">
        <v>0</v>
      </c>
      <c r="K4" s="19">
        <v>0</v>
      </c>
      <c r="L4" s="19">
        <v>0</v>
      </c>
      <c r="M4" s="19">
        <v>0</v>
      </c>
      <c r="N4" s="19">
        <v>0</v>
      </c>
      <c r="O4" s="19">
        <v>0</v>
      </c>
      <c r="P4" s="19">
        <v>0</v>
      </c>
      <c r="Q4" s="19">
        <v>0</v>
      </c>
      <c r="R4" s="19">
        <v>0</v>
      </c>
      <c r="S4" s="19">
        <v>0</v>
      </c>
      <c r="T4" s="19">
        <v>0</v>
      </c>
      <c r="U4" s="19">
        <v>0</v>
      </c>
      <c r="V4" s="19">
        <v>0</v>
      </c>
      <c r="W4" s="19">
        <v>0</v>
      </c>
      <c r="X4" s="19">
        <v>0</v>
      </c>
      <c r="Y4" s="19">
        <v>1</v>
      </c>
      <c r="Z4" s="19">
        <v>1</v>
      </c>
      <c r="AA4" s="19">
        <v>1</v>
      </c>
      <c r="AB4" s="19">
        <v>0</v>
      </c>
      <c r="AC4" s="19">
        <v>0</v>
      </c>
      <c r="AD4" s="19">
        <v>0</v>
      </c>
      <c r="AE4" s="277">
        <v>1</v>
      </c>
      <c r="AF4" s="28"/>
      <c r="AG4" s="432" t="s">
        <v>28</v>
      </c>
      <c r="AH4" s="433"/>
      <c r="AI4" s="434"/>
      <c r="AJ4" s="243" t="s">
        <v>23</v>
      </c>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row>
    <row r="5" spans="1:70" ht="18" customHeight="1" thickBot="1" x14ac:dyDescent="0.3">
      <c r="A5" s="24" t="s">
        <v>8</v>
      </c>
      <c r="B5" s="22"/>
      <c r="C5" s="21"/>
      <c r="D5" s="29">
        <f>COUNTIF(E5:AE5,"&gt;0")+COUNTIF(D3:D4,"&gt;0")</f>
        <v>15</v>
      </c>
      <c r="E5" s="19">
        <v>2</v>
      </c>
      <c r="F5" s="19">
        <v>0</v>
      </c>
      <c r="G5" s="19">
        <v>2</v>
      </c>
      <c r="H5" s="19">
        <v>1</v>
      </c>
      <c r="I5" s="19">
        <v>2</v>
      </c>
      <c r="J5" s="20">
        <v>3</v>
      </c>
      <c r="K5" s="19">
        <v>1</v>
      </c>
      <c r="L5" s="269">
        <v>3</v>
      </c>
      <c r="M5" s="19">
        <v>5</v>
      </c>
      <c r="N5" s="19">
        <v>0</v>
      </c>
      <c r="O5" s="19">
        <v>0</v>
      </c>
      <c r="P5" s="19">
        <v>0</v>
      </c>
      <c r="Q5" s="19">
        <v>0</v>
      </c>
      <c r="R5" s="19">
        <v>0</v>
      </c>
      <c r="S5" s="19">
        <v>1</v>
      </c>
      <c r="T5" s="19">
        <v>0</v>
      </c>
      <c r="U5" s="19">
        <v>0</v>
      </c>
      <c r="V5" s="19">
        <v>0</v>
      </c>
      <c r="W5" s="19">
        <v>0</v>
      </c>
      <c r="X5" s="19">
        <v>0</v>
      </c>
      <c r="Y5" s="19">
        <v>1</v>
      </c>
      <c r="Z5" s="19">
        <v>1</v>
      </c>
      <c r="AA5" s="19">
        <v>1</v>
      </c>
      <c r="AB5" s="19">
        <v>0</v>
      </c>
      <c r="AC5" s="19">
        <v>0</v>
      </c>
      <c r="AD5" s="19">
        <v>0</v>
      </c>
      <c r="AE5" s="277">
        <v>1</v>
      </c>
      <c r="AF5" s="28"/>
      <c r="AG5" s="435" t="s">
        <v>720</v>
      </c>
      <c r="AH5" s="436"/>
      <c r="AI5" s="437"/>
      <c r="AJ5" s="244" t="s">
        <v>237</v>
      </c>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row>
    <row r="6" spans="1:70" ht="18" customHeight="1" x14ac:dyDescent="0.25">
      <c r="A6" s="24" t="s">
        <v>9</v>
      </c>
      <c r="B6" s="22"/>
      <c r="C6" s="22"/>
      <c r="D6" s="21"/>
      <c r="E6" s="29">
        <f>COUNTIF(F6:AE6,"&gt;0")+COUNTIF(E3:E5,"&gt;0")</f>
        <v>10</v>
      </c>
      <c r="F6" s="19">
        <v>2</v>
      </c>
      <c r="G6" s="19">
        <v>0</v>
      </c>
      <c r="H6" s="19">
        <v>0</v>
      </c>
      <c r="I6" s="19">
        <v>0</v>
      </c>
      <c r="J6" s="20">
        <v>1</v>
      </c>
      <c r="K6" s="19">
        <v>0</v>
      </c>
      <c r="L6" s="19">
        <v>0</v>
      </c>
      <c r="M6" s="19">
        <v>0</v>
      </c>
      <c r="N6" s="19">
        <v>0</v>
      </c>
      <c r="O6" s="19">
        <v>0</v>
      </c>
      <c r="P6" s="19">
        <v>0</v>
      </c>
      <c r="Q6" s="19">
        <v>0</v>
      </c>
      <c r="R6" s="19">
        <v>1</v>
      </c>
      <c r="S6" s="19">
        <v>0</v>
      </c>
      <c r="T6" s="19">
        <v>0</v>
      </c>
      <c r="U6" s="19">
        <v>0</v>
      </c>
      <c r="V6" s="19">
        <v>0</v>
      </c>
      <c r="W6" s="19">
        <v>0</v>
      </c>
      <c r="X6" s="19">
        <v>0</v>
      </c>
      <c r="Y6" s="19">
        <v>1</v>
      </c>
      <c r="Z6" s="19">
        <v>1</v>
      </c>
      <c r="AA6" s="19">
        <v>1</v>
      </c>
      <c r="AB6" s="19">
        <v>0</v>
      </c>
      <c r="AC6" s="19">
        <v>0</v>
      </c>
      <c r="AD6" s="19">
        <v>0</v>
      </c>
      <c r="AE6" s="277">
        <v>1</v>
      </c>
      <c r="AF6" s="28"/>
      <c r="AG6" s="451" t="s">
        <v>719</v>
      </c>
      <c r="AH6" s="452"/>
      <c r="AI6" s="453"/>
      <c r="AJ6" s="456" t="s">
        <v>377</v>
      </c>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row>
    <row r="7" spans="1:70" ht="18" customHeight="1" x14ac:dyDescent="0.25">
      <c r="A7" s="24" t="s">
        <v>11</v>
      </c>
      <c r="B7" s="22"/>
      <c r="C7" s="22"/>
      <c r="D7" s="22"/>
      <c r="E7" s="21"/>
      <c r="F7" s="29">
        <f>COUNTIF(G7:AE7,"&gt;0")+COUNTIF(F3:F6,"&gt;0")</f>
        <v>10</v>
      </c>
      <c r="G7" s="19">
        <v>0</v>
      </c>
      <c r="H7" s="19">
        <v>2</v>
      </c>
      <c r="I7" s="269">
        <v>3</v>
      </c>
      <c r="J7" s="20">
        <v>2</v>
      </c>
      <c r="K7" s="19">
        <v>2</v>
      </c>
      <c r="L7" s="19">
        <v>0</v>
      </c>
      <c r="M7" s="19">
        <v>0</v>
      </c>
      <c r="N7" s="19">
        <v>0</v>
      </c>
      <c r="O7" s="19">
        <v>0</v>
      </c>
      <c r="P7" s="19">
        <v>1</v>
      </c>
      <c r="Q7" s="19">
        <v>1</v>
      </c>
      <c r="R7" s="19">
        <v>0</v>
      </c>
      <c r="S7" s="19">
        <v>0</v>
      </c>
      <c r="T7" s="19">
        <v>0</v>
      </c>
      <c r="U7" s="19">
        <v>1</v>
      </c>
      <c r="V7" s="19">
        <v>0</v>
      </c>
      <c r="W7" s="19">
        <v>0</v>
      </c>
      <c r="X7" s="19">
        <v>0</v>
      </c>
      <c r="Y7" s="19">
        <v>0</v>
      </c>
      <c r="Z7" s="19">
        <v>0</v>
      </c>
      <c r="AA7" s="19">
        <v>0</v>
      </c>
      <c r="AB7" s="19">
        <v>0</v>
      </c>
      <c r="AC7" s="19">
        <v>0</v>
      </c>
      <c r="AD7" s="19">
        <v>0</v>
      </c>
      <c r="AE7" s="277">
        <v>1</v>
      </c>
      <c r="AF7" s="28"/>
      <c r="AG7" s="438" t="s">
        <v>718</v>
      </c>
      <c r="AH7" s="439"/>
      <c r="AI7" s="440"/>
      <c r="AJ7" s="456"/>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row>
    <row r="8" spans="1:70" ht="18" customHeight="1" thickBot="1" x14ac:dyDescent="0.3">
      <c r="A8" s="24" t="s">
        <v>12</v>
      </c>
      <c r="B8" s="22"/>
      <c r="C8" s="22"/>
      <c r="D8" s="22"/>
      <c r="E8" s="22"/>
      <c r="F8" s="21"/>
      <c r="G8" s="29">
        <f>COUNTIF(H8:AE8,"&gt;0")+COUNTIF(G3:G7,"&gt;0")</f>
        <v>13</v>
      </c>
      <c r="H8" s="19">
        <v>1</v>
      </c>
      <c r="I8" s="19">
        <v>1</v>
      </c>
      <c r="J8" s="20">
        <v>1</v>
      </c>
      <c r="K8" s="19">
        <v>2</v>
      </c>
      <c r="L8" s="269">
        <v>3</v>
      </c>
      <c r="M8" s="19">
        <v>0</v>
      </c>
      <c r="N8" s="19">
        <v>0</v>
      </c>
      <c r="O8" s="19">
        <v>1</v>
      </c>
      <c r="P8" s="19">
        <v>0</v>
      </c>
      <c r="Q8" s="19">
        <v>0</v>
      </c>
      <c r="R8" s="19">
        <v>0</v>
      </c>
      <c r="S8" s="19">
        <v>1</v>
      </c>
      <c r="T8" s="19">
        <v>0</v>
      </c>
      <c r="U8" s="19">
        <v>0</v>
      </c>
      <c r="V8" s="19">
        <v>1</v>
      </c>
      <c r="W8" s="19">
        <v>1</v>
      </c>
      <c r="X8" s="19">
        <v>1</v>
      </c>
      <c r="Y8" s="19">
        <v>0</v>
      </c>
      <c r="Z8" s="19">
        <v>0</v>
      </c>
      <c r="AA8" s="19">
        <v>0</v>
      </c>
      <c r="AB8" s="19">
        <v>0</v>
      </c>
      <c r="AC8" s="19">
        <v>0</v>
      </c>
      <c r="AD8" s="19">
        <v>0</v>
      </c>
      <c r="AE8" s="277">
        <v>1</v>
      </c>
      <c r="AF8" s="28"/>
      <c r="AG8" s="441" t="s">
        <v>717</v>
      </c>
      <c r="AH8" s="442"/>
      <c r="AI8" s="443"/>
      <c r="AJ8" s="457"/>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row>
    <row r="9" spans="1:70" ht="18" customHeight="1" thickBot="1" x14ac:dyDescent="0.3">
      <c r="A9" s="24" t="s">
        <v>15</v>
      </c>
      <c r="B9" s="22"/>
      <c r="C9" s="22"/>
      <c r="D9" s="22"/>
      <c r="E9" s="22"/>
      <c r="F9" s="22"/>
      <c r="G9" s="21"/>
      <c r="H9" s="29">
        <f>COUNTIF(I9:AE9,"&gt;0")+COUNTIF(H3:H8,"&gt;0")</f>
        <v>11</v>
      </c>
      <c r="I9" s="19">
        <v>3</v>
      </c>
      <c r="J9" s="20">
        <v>0</v>
      </c>
      <c r="K9" s="19">
        <v>1</v>
      </c>
      <c r="L9" s="19">
        <v>1</v>
      </c>
      <c r="M9" s="19">
        <v>0</v>
      </c>
      <c r="N9" s="19">
        <v>0</v>
      </c>
      <c r="O9" s="19">
        <v>1</v>
      </c>
      <c r="P9" s="19">
        <v>0</v>
      </c>
      <c r="Q9" s="19">
        <v>0</v>
      </c>
      <c r="R9" s="19">
        <v>0</v>
      </c>
      <c r="S9" s="19">
        <v>0</v>
      </c>
      <c r="T9" s="19">
        <v>0</v>
      </c>
      <c r="U9" s="19">
        <v>0</v>
      </c>
      <c r="V9" s="19">
        <v>1</v>
      </c>
      <c r="W9" s="19">
        <v>1</v>
      </c>
      <c r="X9" s="19">
        <v>1</v>
      </c>
      <c r="Y9" s="19">
        <v>0</v>
      </c>
      <c r="Z9" s="19">
        <v>0</v>
      </c>
      <c r="AA9" s="19">
        <v>0</v>
      </c>
      <c r="AB9" s="19">
        <v>0</v>
      </c>
      <c r="AC9" s="19">
        <v>0</v>
      </c>
      <c r="AD9" s="19">
        <v>0</v>
      </c>
      <c r="AE9" s="277">
        <v>1</v>
      </c>
      <c r="AF9" s="28"/>
      <c r="AG9" s="445" t="s">
        <v>716</v>
      </c>
      <c r="AH9" s="446"/>
      <c r="AI9" s="447"/>
      <c r="AJ9" s="287" t="s">
        <v>376</v>
      </c>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row>
    <row r="10" spans="1:70" ht="18" customHeight="1" thickBot="1" x14ac:dyDescent="0.3">
      <c r="A10" s="24" t="s">
        <v>17</v>
      </c>
      <c r="B10" s="22"/>
      <c r="C10" s="22"/>
      <c r="D10" s="22"/>
      <c r="E10" s="22"/>
      <c r="F10" s="22"/>
      <c r="G10" s="22"/>
      <c r="H10" s="21"/>
      <c r="I10" s="29">
        <f>COUNTIF(J10:AE10,"&gt;0")+COUNTIF(I3:I9,"&gt;0")</f>
        <v>11</v>
      </c>
      <c r="J10" s="20">
        <v>0</v>
      </c>
      <c r="K10" s="19">
        <v>1</v>
      </c>
      <c r="L10" s="269">
        <v>2</v>
      </c>
      <c r="M10" s="19">
        <v>0</v>
      </c>
      <c r="N10" s="19">
        <v>0</v>
      </c>
      <c r="O10" s="19">
        <v>1</v>
      </c>
      <c r="P10" s="19">
        <v>0</v>
      </c>
      <c r="Q10" s="19">
        <v>0</v>
      </c>
      <c r="R10" s="19">
        <v>0</v>
      </c>
      <c r="S10" s="19">
        <v>0</v>
      </c>
      <c r="T10" s="19">
        <v>0</v>
      </c>
      <c r="U10" s="19">
        <v>0</v>
      </c>
      <c r="V10" s="19">
        <v>1</v>
      </c>
      <c r="W10" s="19">
        <v>1</v>
      </c>
      <c r="X10" s="19">
        <v>1</v>
      </c>
      <c r="Y10" s="19">
        <v>0</v>
      </c>
      <c r="Z10" s="19">
        <v>0</v>
      </c>
      <c r="AA10" s="19">
        <v>0</v>
      </c>
      <c r="AB10" s="19">
        <v>0</v>
      </c>
      <c r="AC10" s="19">
        <v>0</v>
      </c>
      <c r="AD10" s="19">
        <v>0</v>
      </c>
      <c r="AE10" s="277">
        <v>1</v>
      </c>
      <c r="AF10" s="28"/>
      <c r="AG10" s="448">
        <v>0</v>
      </c>
      <c r="AH10" s="449"/>
      <c r="AI10" s="450"/>
      <c r="AJ10" s="408" t="s">
        <v>54</v>
      </c>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row>
    <row r="11" spans="1:70" ht="18" customHeight="1" x14ac:dyDescent="0.25">
      <c r="A11" s="24" t="s">
        <v>18</v>
      </c>
      <c r="B11" s="22"/>
      <c r="C11" s="22"/>
      <c r="D11" s="22"/>
      <c r="E11" s="22"/>
      <c r="F11" s="22"/>
      <c r="G11" s="22"/>
      <c r="H11" s="22"/>
      <c r="I11" s="21"/>
      <c r="J11" s="29">
        <f>COUNTIF(K11:AE11,"&gt;0")+COUNTIF(J3:J10,"&gt;0")</f>
        <v>10</v>
      </c>
      <c r="K11" s="19">
        <v>0</v>
      </c>
      <c r="L11" s="19">
        <v>0</v>
      </c>
      <c r="M11" s="19">
        <v>0</v>
      </c>
      <c r="N11" s="19">
        <v>1</v>
      </c>
      <c r="O11" s="19">
        <v>0</v>
      </c>
      <c r="P11" s="19">
        <v>0</v>
      </c>
      <c r="Q11" s="19">
        <v>5</v>
      </c>
      <c r="R11" s="19">
        <v>0</v>
      </c>
      <c r="S11" s="19">
        <v>1</v>
      </c>
      <c r="T11" s="19">
        <v>0</v>
      </c>
      <c r="U11" s="19">
        <v>0</v>
      </c>
      <c r="V11" s="19">
        <v>0</v>
      </c>
      <c r="W11" s="19">
        <v>0</v>
      </c>
      <c r="X11" s="19">
        <v>0</v>
      </c>
      <c r="Y11" s="19">
        <v>0</v>
      </c>
      <c r="Z11" s="19">
        <v>0</v>
      </c>
      <c r="AA11" s="19">
        <v>0</v>
      </c>
      <c r="AB11" s="19">
        <v>1</v>
      </c>
      <c r="AC11" s="19">
        <v>0</v>
      </c>
      <c r="AD11" s="19">
        <v>0</v>
      </c>
      <c r="AE11" s="277">
        <v>1</v>
      </c>
      <c r="AF11" s="28"/>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row>
    <row r="12" spans="1:70" ht="18" customHeight="1" x14ac:dyDescent="0.25">
      <c r="A12" s="24" t="s">
        <v>19</v>
      </c>
      <c r="B12" s="22"/>
      <c r="C12" s="22"/>
      <c r="D12" s="22"/>
      <c r="E12" s="22"/>
      <c r="F12" s="22"/>
      <c r="G12" s="22"/>
      <c r="H12" s="22"/>
      <c r="I12" s="22"/>
      <c r="J12" s="21"/>
      <c r="K12" s="29">
        <f>COUNTIF(L12:AE12,"&gt;0")+COUNTIF(K3:K11,"&gt;0")</f>
        <v>13</v>
      </c>
      <c r="L12" s="19">
        <v>0</v>
      </c>
      <c r="M12" s="19">
        <v>0</v>
      </c>
      <c r="N12" s="19">
        <v>0</v>
      </c>
      <c r="O12" s="19">
        <v>0</v>
      </c>
      <c r="P12" s="269">
        <v>2</v>
      </c>
      <c r="Q12" s="269">
        <v>2</v>
      </c>
      <c r="R12" s="269">
        <v>2</v>
      </c>
      <c r="S12" s="269">
        <v>1</v>
      </c>
      <c r="T12" s="269">
        <v>2</v>
      </c>
      <c r="U12" s="269">
        <v>2</v>
      </c>
      <c r="V12" s="19">
        <v>0</v>
      </c>
      <c r="W12" s="19">
        <v>0</v>
      </c>
      <c r="X12" s="19">
        <v>0</v>
      </c>
      <c r="Y12" s="19">
        <v>0</v>
      </c>
      <c r="Z12" s="19">
        <v>0</v>
      </c>
      <c r="AA12" s="19">
        <v>0</v>
      </c>
      <c r="AB12" s="19">
        <v>0</v>
      </c>
      <c r="AC12" s="269">
        <v>1</v>
      </c>
      <c r="AD12" s="19">
        <v>0</v>
      </c>
      <c r="AE12" s="277">
        <v>1</v>
      </c>
      <c r="AF12" s="28"/>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row>
    <row r="13" spans="1:70" ht="18" customHeight="1" x14ac:dyDescent="0.25">
      <c r="A13" s="24" t="s">
        <v>16</v>
      </c>
      <c r="B13" s="22"/>
      <c r="C13" s="22"/>
      <c r="D13" s="22"/>
      <c r="E13" s="22"/>
      <c r="F13" s="22"/>
      <c r="G13" s="22"/>
      <c r="H13" s="22"/>
      <c r="I13" s="22"/>
      <c r="J13" s="22"/>
      <c r="K13" s="21"/>
      <c r="L13" s="29">
        <f>COUNTIF(M13:AE13,"&gt;0")+COUNTIF(L3:L12,"&gt;0")</f>
        <v>9</v>
      </c>
      <c r="M13" s="19">
        <v>0</v>
      </c>
      <c r="N13" s="19">
        <v>1</v>
      </c>
      <c r="O13" s="19">
        <v>1</v>
      </c>
      <c r="P13" s="19">
        <v>0</v>
      </c>
      <c r="Q13" s="19">
        <v>0</v>
      </c>
      <c r="R13" s="19">
        <v>0</v>
      </c>
      <c r="S13" s="19">
        <v>0</v>
      </c>
      <c r="T13" s="19">
        <v>0</v>
      </c>
      <c r="U13" s="19">
        <v>0</v>
      </c>
      <c r="V13" s="19">
        <v>1</v>
      </c>
      <c r="W13" s="19">
        <v>1</v>
      </c>
      <c r="X13" s="19">
        <v>5</v>
      </c>
      <c r="Y13" s="19">
        <v>0</v>
      </c>
      <c r="Z13" s="19">
        <v>0</v>
      </c>
      <c r="AA13" s="19">
        <v>0</v>
      </c>
      <c r="AB13" s="19">
        <v>0</v>
      </c>
      <c r="AC13" s="19">
        <v>0</v>
      </c>
      <c r="AD13" s="19">
        <v>0</v>
      </c>
      <c r="AE13" s="25">
        <v>0</v>
      </c>
      <c r="AF13" s="28"/>
      <c r="AG13" s="5"/>
      <c r="AH13" s="5"/>
      <c r="AI13" s="270" t="s">
        <v>335</v>
      </c>
      <c r="AJ13" s="444" t="s">
        <v>747</v>
      </c>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row>
    <row r="14" spans="1:70" ht="18" customHeight="1" x14ac:dyDescent="0.25">
      <c r="A14" s="24" t="s">
        <v>2</v>
      </c>
      <c r="B14" s="22"/>
      <c r="C14" s="22"/>
      <c r="D14" s="22"/>
      <c r="E14" s="22"/>
      <c r="F14" s="22"/>
      <c r="G14" s="22"/>
      <c r="H14" s="22"/>
      <c r="I14" s="22"/>
      <c r="J14" s="22"/>
      <c r="K14" s="22"/>
      <c r="L14" s="21"/>
      <c r="M14" s="29">
        <f>COUNTIF(N14:AE14,"&gt;0")+COUNTIF(M3:M13,"&gt;0")</f>
        <v>9</v>
      </c>
      <c r="N14" s="19">
        <v>0</v>
      </c>
      <c r="O14" s="19">
        <v>1</v>
      </c>
      <c r="P14" s="19">
        <v>0</v>
      </c>
      <c r="Q14" s="19">
        <v>1</v>
      </c>
      <c r="R14" s="19">
        <v>0</v>
      </c>
      <c r="S14" s="19">
        <v>0</v>
      </c>
      <c r="T14" s="19">
        <v>1</v>
      </c>
      <c r="U14" s="19">
        <v>0</v>
      </c>
      <c r="V14" s="19">
        <v>0</v>
      </c>
      <c r="W14" s="19">
        <v>1</v>
      </c>
      <c r="X14" s="19">
        <v>1</v>
      </c>
      <c r="Y14" s="19">
        <v>0</v>
      </c>
      <c r="Z14" s="19">
        <v>0</v>
      </c>
      <c r="AA14" s="19">
        <v>0</v>
      </c>
      <c r="AB14" s="19">
        <v>0</v>
      </c>
      <c r="AC14" s="19">
        <v>3</v>
      </c>
      <c r="AD14" s="19">
        <v>1</v>
      </c>
      <c r="AE14" s="25">
        <v>3</v>
      </c>
      <c r="AF14" s="28"/>
      <c r="AG14" s="5"/>
      <c r="AH14" s="5"/>
      <c r="AI14" s="5" t="s">
        <v>236</v>
      </c>
      <c r="AJ14" s="444"/>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row>
    <row r="15" spans="1:70" ht="18" customHeight="1" x14ac:dyDescent="0.25">
      <c r="A15" s="24" t="s">
        <v>1</v>
      </c>
      <c r="B15" s="22"/>
      <c r="C15" s="22"/>
      <c r="D15" s="22"/>
      <c r="E15" s="22"/>
      <c r="F15" s="22"/>
      <c r="G15" s="22"/>
      <c r="H15" s="22"/>
      <c r="I15" s="22"/>
      <c r="J15" s="22"/>
      <c r="K15" s="22"/>
      <c r="L15" s="22"/>
      <c r="M15" s="21"/>
      <c r="N15" s="29">
        <f>COUNTIF(O15:AE15,"&gt;0")+COUNTIF(N3:N14,"&gt;0")</f>
        <v>11</v>
      </c>
      <c r="O15" s="19">
        <v>0</v>
      </c>
      <c r="P15" s="19">
        <v>2</v>
      </c>
      <c r="Q15" s="19">
        <v>0</v>
      </c>
      <c r="R15" s="19">
        <v>0</v>
      </c>
      <c r="S15" s="19">
        <v>0</v>
      </c>
      <c r="T15" s="19">
        <v>0</v>
      </c>
      <c r="U15" s="19">
        <v>1</v>
      </c>
      <c r="V15" s="19">
        <v>1</v>
      </c>
      <c r="W15" s="19">
        <v>0</v>
      </c>
      <c r="X15" s="19">
        <v>1</v>
      </c>
      <c r="Y15" s="19">
        <v>1</v>
      </c>
      <c r="Z15" s="19">
        <v>1</v>
      </c>
      <c r="AA15" s="19">
        <v>1</v>
      </c>
      <c r="AB15" s="19">
        <v>2</v>
      </c>
      <c r="AC15" s="19">
        <v>0</v>
      </c>
      <c r="AD15" s="19">
        <v>1</v>
      </c>
      <c r="AE15" s="25">
        <v>0</v>
      </c>
      <c r="AF15" s="28"/>
      <c r="AG15" s="5"/>
      <c r="AH15" s="5"/>
      <c r="AI15" s="5" t="s">
        <v>694</v>
      </c>
      <c r="AJ15" s="444"/>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row>
    <row r="16" spans="1:70" ht="18" customHeight="1" x14ac:dyDescent="0.25">
      <c r="A16" s="24" t="s">
        <v>20</v>
      </c>
      <c r="B16" s="22"/>
      <c r="C16" s="22"/>
      <c r="D16" s="22"/>
      <c r="E16" s="22"/>
      <c r="F16" s="22"/>
      <c r="G16" s="22"/>
      <c r="H16" s="22"/>
      <c r="I16" s="22"/>
      <c r="J16" s="22"/>
      <c r="K16" s="22"/>
      <c r="L16" s="22"/>
      <c r="M16" s="22"/>
      <c r="N16" s="21"/>
      <c r="O16" s="29">
        <f>COUNTIF(P16:AE16,"&gt;0")+COUNTIF(O3:O15,"&gt;0")</f>
        <v>11</v>
      </c>
      <c r="P16" s="19">
        <v>0</v>
      </c>
      <c r="Q16" s="19">
        <v>1</v>
      </c>
      <c r="R16" s="19">
        <v>0</v>
      </c>
      <c r="S16" s="19">
        <v>0</v>
      </c>
      <c r="T16" s="19">
        <v>0</v>
      </c>
      <c r="U16" s="19">
        <v>0</v>
      </c>
      <c r="V16" s="19">
        <v>1</v>
      </c>
      <c r="W16" s="19">
        <v>2</v>
      </c>
      <c r="X16" s="19">
        <v>2</v>
      </c>
      <c r="Y16" s="19">
        <v>0</v>
      </c>
      <c r="Z16" s="19">
        <v>0</v>
      </c>
      <c r="AA16" s="19">
        <v>0</v>
      </c>
      <c r="AB16" s="19">
        <v>0</v>
      </c>
      <c r="AC16" s="19">
        <v>1</v>
      </c>
      <c r="AD16" s="19">
        <v>0</v>
      </c>
      <c r="AE16" s="25">
        <v>1</v>
      </c>
      <c r="AG16" s="5"/>
      <c r="AH16" s="5"/>
      <c r="AI16" s="5" t="s">
        <v>695</v>
      </c>
      <c r="AJ16" s="444"/>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row>
    <row r="17" spans="1:70" ht="18" customHeight="1" x14ac:dyDescent="0.25">
      <c r="A17" s="24" t="s">
        <v>21</v>
      </c>
      <c r="B17" s="22"/>
      <c r="C17" s="22"/>
      <c r="D17" s="22"/>
      <c r="E17" s="22"/>
      <c r="F17" s="22"/>
      <c r="G17" s="22"/>
      <c r="H17" s="22"/>
      <c r="I17" s="22"/>
      <c r="J17" s="22"/>
      <c r="K17" s="22"/>
      <c r="L17" s="22"/>
      <c r="M17" s="22"/>
      <c r="N17" s="22"/>
      <c r="O17" s="21"/>
      <c r="P17" s="29">
        <f>COUNTIF(Q17:AE17,"&gt;0")+COUNTIF(P3:P16,"&gt;0")</f>
        <v>11</v>
      </c>
      <c r="Q17" s="19">
        <v>1</v>
      </c>
      <c r="R17" s="19">
        <v>0</v>
      </c>
      <c r="S17" s="19">
        <v>0</v>
      </c>
      <c r="T17" s="19">
        <v>0</v>
      </c>
      <c r="U17" s="19">
        <v>2</v>
      </c>
      <c r="V17" s="19">
        <v>1</v>
      </c>
      <c r="W17" s="19">
        <v>0</v>
      </c>
      <c r="X17" s="19">
        <v>0</v>
      </c>
      <c r="Y17" s="19">
        <v>1</v>
      </c>
      <c r="Z17" s="19">
        <v>1</v>
      </c>
      <c r="AA17" s="19">
        <v>1</v>
      </c>
      <c r="AB17" s="19">
        <v>1</v>
      </c>
      <c r="AC17" s="19">
        <v>0</v>
      </c>
      <c r="AD17" s="19">
        <v>1</v>
      </c>
      <c r="AE17" s="25">
        <v>0</v>
      </c>
      <c r="AG17" s="5"/>
      <c r="AH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row>
    <row r="18" spans="1:70" ht="18" customHeight="1" x14ac:dyDescent="0.25">
      <c r="A18" s="24" t="s">
        <v>22</v>
      </c>
      <c r="B18" s="22"/>
      <c r="C18" s="22"/>
      <c r="D18" s="22"/>
      <c r="E18" s="22"/>
      <c r="F18" s="22"/>
      <c r="G18" s="22"/>
      <c r="H18" s="22"/>
      <c r="I18" s="22"/>
      <c r="J18" s="22"/>
      <c r="K18" s="22"/>
      <c r="L18" s="22"/>
      <c r="M18" s="22"/>
      <c r="N18" s="22"/>
      <c r="O18" s="22"/>
      <c r="P18" s="21"/>
      <c r="Q18" s="29">
        <f>COUNTIF(R18:AE18,"&gt;0")+COUNTIF(Q3:Q17,"&gt;0")</f>
        <v>11</v>
      </c>
      <c r="R18" s="19">
        <v>0</v>
      </c>
      <c r="S18" s="19">
        <v>0</v>
      </c>
      <c r="T18" s="19">
        <v>0</v>
      </c>
      <c r="U18" s="19">
        <v>1</v>
      </c>
      <c r="V18" s="19">
        <v>0</v>
      </c>
      <c r="W18" s="19">
        <v>1</v>
      </c>
      <c r="X18" s="19">
        <v>1</v>
      </c>
      <c r="Y18" s="19">
        <v>0</v>
      </c>
      <c r="Z18" s="19">
        <v>0</v>
      </c>
      <c r="AA18" s="19">
        <v>0</v>
      </c>
      <c r="AB18" s="19">
        <v>0</v>
      </c>
      <c r="AC18" s="19">
        <v>1</v>
      </c>
      <c r="AD18" s="19">
        <v>0</v>
      </c>
      <c r="AE18" s="25">
        <v>1</v>
      </c>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row>
    <row r="19" spans="1:70" ht="18" customHeight="1" x14ac:dyDescent="0.25">
      <c r="A19" s="24" t="s">
        <v>25</v>
      </c>
      <c r="B19" s="22"/>
      <c r="C19" s="22"/>
      <c r="D19" s="22"/>
      <c r="E19" s="22"/>
      <c r="F19" s="22"/>
      <c r="G19" s="22"/>
      <c r="H19" s="22"/>
      <c r="I19" s="22"/>
      <c r="J19" s="22"/>
      <c r="K19" s="22"/>
      <c r="L19" s="22"/>
      <c r="M19" s="22"/>
      <c r="N19" s="22"/>
      <c r="O19" s="22"/>
      <c r="P19" s="22"/>
      <c r="Q19" s="21"/>
      <c r="R19" s="29">
        <f>COUNTIF(S19:AE19,"&gt;0")+COUNTIF(R3:R18,"&gt;0")</f>
        <v>5</v>
      </c>
      <c r="S19" s="19">
        <v>2</v>
      </c>
      <c r="T19" s="19">
        <v>2</v>
      </c>
      <c r="U19" s="19">
        <v>0</v>
      </c>
      <c r="V19" s="19">
        <v>0</v>
      </c>
      <c r="W19" s="19">
        <v>0</v>
      </c>
      <c r="X19" s="19">
        <v>0</v>
      </c>
      <c r="Y19" s="19">
        <v>0</v>
      </c>
      <c r="Z19" s="19">
        <v>0</v>
      </c>
      <c r="AA19" s="19">
        <v>0</v>
      </c>
      <c r="AB19" s="19">
        <v>0</v>
      </c>
      <c r="AC19" s="19">
        <v>0</v>
      </c>
      <c r="AD19" s="19">
        <v>0</v>
      </c>
      <c r="AE19" s="25">
        <v>0</v>
      </c>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row>
    <row r="20" spans="1:70" ht="18" customHeight="1" x14ac:dyDescent="0.25">
      <c r="A20" s="24" t="s">
        <v>26</v>
      </c>
      <c r="B20" s="22"/>
      <c r="C20" s="22"/>
      <c r="D20" s="22"/>
      <c r="E20" s="22"/>
      <c r="F20" s="22"/>
      <c r="G20" s="22"/>
      <c r="H20" s="22"/>
      <c r="I20" s="22"/>
      <c r="J20" s="22"/>
      <c r="K20" s="22"/>
      <c r="L20" s="22"/>
      <c r="M20" s="22"/>
      <c r="N20" s="22"/>
      <c r="O20" s="22"/>
      <c r="P20" s="22"/>
      <c r="Q20" s="22"/>
      <c r="R20" s="21"/>
      <c r="S20" s="29">
        <f>COUNTIF(T20:AE20,"&gt;0")+COUNTIF(S3:S19,"&gt;0")</f>
        <v>7</v>
      </c>
      <c r="T20" s="19">
        <v>2</v>
      </c>
      <c r="U20" s="19">
        <v>0</v>
      </c>
      <c r="V20" s="19">
        <v>0</v>
      </c>
      <c r="W20" s="19">
        <v>0</v>
      </c>
      <c r="X20" s="19">
        <v>0</v>
      </c>
      <c r="Y20" s="19">
        <v>5</v>
      </c>
      <c r="Z20" s="19">
        <v>0</v>
      </c>
      <c r="AA20" s="19">
        <v>0</v>
      </c>
      <c r="AB20" s="19">
        <v>0</v>
      </c>
      <c r="AC20" s="19">
        <v>0</v>
      </c>
      <c r="AD20" s="19">
        <v>0</v>
      </c>
      <c r="AE20" s="25">
        <v>0</v>
      </c>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row>
    <row r="21" spans="1:70" ht="18" customHeight="1" x14ac:dyDescent="0.25">
      <c r="A21" s="24" t="s">
        <v>27</v>
      </c>
      <c r="B21" s="22"/>
      <c r="C21" s="22"/>
      <c r="D21" s="22"/>
      <c r="E21" s="22"/>
      <c r="F21" s="22"/>
      <c r="G21" s="22"/>
      <c r="H21" s="22"/>
      <c r="I21" s="22"/>
      <c r="J21" s="22"/>
      <c r="K21" s="22"/>
      <c r="L21" s="22"/>
      <c r="M21" s="22"/>
      <c r="N21" s="22"/>
      <c r="O21" s="22"/>
      <c r="P21" s="22"/>
      <c r="Q21" s="22"/>
      <c r="R21" s="22"/>
      <c r="S21" s="21"/>
      <c r="T21" s="29">
        <f>COUNTIF(U21:AE21,"&gt;0")+COUNTIF(T3:T20,"&gt;0")</f>
        <v>6</v>
      </c>
      <c r="U21" s="19">
        <v>0</v>
      </c>
      <c r="V21" s="19">
        <v>0</v>
      </c>
      <c r="W21" s="19">
        <v>0</v>
      </c>
      <c r="X21" s="19">
        <v>0</v>
      </c>
      <c r="Y21" s="19">
        <v>0</v>
      </c>
      <c r="Z21" s="19">
        <v>0</v>
      </c>
      <c r="AA21" s="19">
        <v>0</v>
      </c>
      <c r="AB21" s="19">
        <v>0</v>
      </c>
      <c r="AC21" s="19">
        <v>1</v>
      </c>
      <c r="AD21" s="19">
        <v>0</v>
      </c>
      <c r="AE21" s="25">
        <v>1</v>
      </c>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row>
    <row r="22" spans="1:70" ht="18" customHeight="1" x14ac:dyDescent="0.25">
      <c r="A22" s="74" t="s">
        <v>322</v>
      </c>
      <c r="B22" s="22"/>
      <c r="C22" s="22"/>
      <c r="D22" s="22"/>
      <c r="E22" s="22"/>
      <c r="F22" s="22"/>
      <c r="G22" s="22"/>
      <c r="H22" s="22"/>
      <c r="I22" s="22"/>
      <c r="J22" s="22"/>
      <c r="K22" s="22"/>
      <c r="L22" s="22"/>
      <c r="M22" s="22"/>
      <c r="N22" s="22"/>
      <c r="O22" s="22"/>
      <c r="P22" s="22"/>
      <c r="Q22" s="22"/>
      <c r="R22" s="22"/>
      <c r="S22" s="22"/>
      <c r="T22" s="21"/>
      <c r="U22" s="29">
        <f>COUNTIF(V22:AE22,"&gt;0")+COUNTIF(U3:U21,"&gt;0")</f>
        <v>11</v>
      </c>
      <c r="V22" s="19">
        <v>1</v>
      </c>
      <c r="W22" s="19">
        <v>0</v>
      </c>
      <c r="X22" s="19">
        <v>0</v>
      </c>
      <c r="Y22" s="19">
        <v>2</v>
      </c>
      <c r="Z22" s="19">
        <v>2</v>
      </c>
      <c r="AA22" s="19">
        <v>1</v>
      </c>
      <c r="AB22" s="19">
        <v>2</v>
      </c>
      <c r="AC22" s="19">
        <v>0</v>
      </c>
      <c r="AD22" s="19">
        <v>1</v>
      </c>
      <c r="AE22" s="25">
        <v>0</v>
      </c>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row>
    <row r="23" spans="1:70" ht="18" customHeight="1" x14ac:dyDescent="0.25">
      <c r="A23" s="74" t="s">
        <v>262</v>
      </c>
      <c r="B23" s="22"/>
      <c r="C23" s="22"/>
      <c r="D23" s="22"/>
      <c r="E23" s="22"/>
      <c r="F23" s="22"/>
      <c r="G23" s="22"/>
      <c r="H23" s="22"/>
      <c r="I23" s="22"/>
      <c r="J23" s="22"/>
      <c r="K23" s="22"/>
      <c r="L23" s="22"/>
      <c r="M23" s="22"/>
      <c r="N23" s="22"/>
      <c r="O23" s="22"/>
      <c r="P23" s="22"/>
      <c r="Q23" s="22"/>
      <c r="R23" s="22"/>
      <c r="S23" s="22"/>
      <c r="T23" s="22"/>
      <c r="U23" s="21"/>
      <c r="V23" s="29">
        <f>COUNTIF(W23:AE23,"&gt;0")+COUNTIF(V3:V22,"&gt;0")</f>
        <v>15</v>
      </c>
      <c r="W23" s="19">
        <v>2</v>
      </c>
      <c r="X23" s="19">
        <v>1</v>
      </c>
      <c r="Y23" s="19">
        <v>1</v>
      </c>
      <c r="Z23" s="19">
        <v>1</v>
      </c>
      <c r="AA23" s="19">
        <v>2</v>
      </c>
      <c r="AB23" s="19">
        <v>1</v>
      </c>
      <c r="AC23" s="19">
        <v>0</v>
      </c>
      <c r="AD23" s="19">
        <v>2</v>
      </c>
      <c r="AE23" s="25">
        <v>0</v>
      </c>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row>
    <row r="24" spans="1:70" ht="18" customHeight="1" x14ac:dyDescent="0.25">
      <c r="A24" s="74" t="s">
        <v>263</v>
      </c>
      <c r="B24" s="22"/>
      <c r="C24" s="22"/>
      <c r="D24" s="22"/>
      <c r="E24" s="22"/>
      <c r="F24" s="22"/>
      <c r="G24" s="22"/>
      <c r="H24" s="22"/>
      <c r="I24" s="22"/>
      <c r="J24" s="22"/>
      <c r="K24" s="22"/>
      <c r="L24" s="22"/>
      <c r="M24" s="22"/>
      <c r="N24" s="22"/>
      <c r="O24" s="22"/>
      <c r="P24" s="22"/>
      <c r="Q24" s="22"/>
      <c r="R24" s="22"/>
      <c r="S24" s="22"/>
      <c r="T24" s="22"/>
      <c r="U24" s="22"/>
      <c r="V24" s="21"/>
      <c r="W24" s="29">
        <f>COUNTIF(X24:AE24,"&gt;0")+COUNTIF(W3:W23,"&gt;0")</f>
        <v>13</v>
      </c>
      <c r="X24" s="19">
        <v>2</v>
      </c>
      <c r="Y24" s="19">
        <v>0</v>
      </c>
      <c r="Z24" s="19">
        <v>0</v>
      </c>
      <c r="AA24" s="19">
        <v>1</v>
      </c>
      <c r="AB24" s="19">
        <v>0</v>
      </c>
      <c r="AC24" s="19">
        <v>1</v>
      </c>
      <c r="AD24" s="19">
        <v>1</v>
      </c>
      <c r="AE24" s="25">
        <v>1</v>
      </c>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row>
    <row r="25" spans="1:70" ht="18" customHeight="1" x14ac:dyDescent="0.25">
      <c r="A25" s="74" t="s">
        <v>265</v>
      </c>
      <c r="B25" s="22"/>
      <c r="C25" s="22"/>
      <c r="D25" s="22"/>
      <c r="E25" s="22"/>
      <c r="F25" s="22"/>
      <c r="G25" s="22"/>
      <c r="H25" s="22"/>
      <c r="I25" s="22"/>
      <c r="J25" s="22"/>
      <c r="K25" s="22"/>
      <c r="L25" s="22"/>
      <c r="M25" s="22"/>
      <c r="N25" s="22"/>
      <c r="O25" s="22"/>
      <c r="P25" s="22"/>
      <c r="Q25" s="22"/>
      <c r="R25" s="22"/>
      <c r="S25" s="22"/>
      <c r="T25" s="22"/>
      <c r="U25" s="22"/>
      <c r="V25" s="22"/>
      <c r="W25" s="21"/>
      <c r="X25" s="29">
        <f>COUNTIF(Y25:AE25,"&gt;0")+COUNTIF(X3:X24,"&gt;0")</f>
        <v>12</v>
      </c>
      <c r="Y25" s="19">
        <v>0</v>
      </c>
      <c r="Z25" s="19">
        <v>0</v>
      </c>
      <c r="AA25" s="19">
        <v>0</v>
      </c>
      <c r="AB25" s="19">
        <v>0</v>
      </c>
      <c r="AC25" s="19">
        <v>1</v>
      </c>
      <c r="AD25" s="19">
        <v>0</v>
      </c>
      <c r="AE25" s="25">
        <v>1</v>
      </c>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row>
    <row r="26" spans="1:70" ht="18" customHeight="1" x14ac:dyDescent="0.25">
      <c r="A26" s="74" t="s">
        <v>208</v>
      </c>
      <c r="B26" s="22"/>
      <c r="C26" s="22"/>
      <c r="D26" s="22"/>
      <c r="E26" s="22"/>
      <c r="F26" s="22"/>
      <c r="G26" s="22"/>
      <c r="H26" s="22"/>
      <c r="I26" s="22"/>
      <c r="J26" s="22"/>
      <c r="K26" s="22"/>
      <c r="L26" s="22"/>
      <c r="M26" s="22"/>
      <c r="N26" s="22"/>
      <c r="O26" s="22"/>
      <c r="P26" s="22"/>
      <c r="Q26" s="22"/>
      <c r="R26" s="22"/>
      <c r="S26" s="22"/>
      <c r="T26" s="22"/>
      <c r="U26" s="22"/>
      <c r="V26" s="22"/>
      <c r="W26" s="22"/>
      <c r="X26" s="21"/>
      <c r="Y26" s="29">
        <f>COUNTIF(Z26:AE26,"&gt;0")+COUNTIF(Y3:Y25,"&gt;0")</f>
        <v>13</v>
      </c>
      <c r="Z26" s="19">
        <v>2</v>
      </c>
      <c r="AA26" s="19">
        <v>3</v>
      </c>
      <c r="AB26" s="19">
        <v>2</v>
      </c>
      <c r="AC26" s="19">
        <v>0</v>
      </c>
      <c r="AD26" s="19">
        <v>1</v>
      </c>
      <c r="AE26" s="25">
        <v>0</v>
      </c>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row>
    <row r="27" spans="1:70" ht="18" customHeight="1" x14ac:dyDescent="0.25">
      <c r="A27" s="74" t="s">
        <v>266</v>
      </c>
      <c r="B27" s="22"/>
      <c r="C27" s="22"/>
      <c r="D27" s="22"/>
      <c r="E27" s="22"/>
      <c r="F27" s="22"/>
      <c r="G27" s="22"/>
      <c r="H27" s="22"/>
      <c r="I27" s="22"/>
      <c r="J27" s="22"/>
      <c r="K27" s="22"/>
      <c r="L27" s="22"/>
      <c r="M27" s="22"/>
      <c r="N27" s="22"/>
      <c r="O27" s="22"/>
      <c r="P27" s="22"/>
      <c r="Q27" s="22"/>
      <c r="R27" s="22"/>
      <c r="S27" s="22"/>
      <c r="T27" s="22"/>
      <c r="U27" s="22"/>
      <c r="V27" s="22"/>
      <c r="W27" s="22"/>
      <c r="X27" s="22"/>
      <c r="Y27" s="21"/>
      <c r="Z27" s="29">
        <f>COUNTIF(AA27:AE27,"&gt;0")+COUNTIF(Z3:Z26,"&gt;0")</f>
        <v>12</v>
      </c>
      <c r="AA27" s="19">
        <v>2</v>
      </c>
      <c r="AB27" s="19">
        <v>2</v>
      </c>
      <c r="AC27" s="19">
        <v>0</v>
      </c>
      <c r="AD27" s="19">
        <v>1</v>
      </c>
      <c r="AE27" s="25">
        <v>0</v>
      </c>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row>
    <row r="28" spans="1:70" ht="18" customHeight="1" x14ac:dyDescent="0.25">
      <c r="A28" s="74" t="s">
        <v>267</v>
      </c>
      <c r="B28" s="22"/>
      <c r="C28" s="22"/>
      <c r="D28" s="22"/>
      <c r="E28" s="22"/>
      <c r="F28" s="22"/>
      <c r="G28" s="22"/>
      <c r="H28" s="22"/>
      <c r="I28" s="22"/>
      <c r="J28" s="22"/>
      <c r="K28" s="22"/>
      <c r="L28" s="22"/>
      <c r="M28" s="22"/>
      <c r="N28" s="22"/>
      <c r="O28" s="22"/>
      <c r="P28" s="22"/>
      <c r="Q28" s="22"/>
      <c r="R28" s="22"/>
      <c r="S28" s="22"/>
      <c r="T28" s="22"/>
      <c r="U28" s="22"/>
      <c r="V28" s="22"/>
      <c r="W28" s="22"/>
      <c r="X28" s="22"/>
      <c r="Y28" s="22"/>
      <c r="Z28" s="21"/>
      <c r="AA28" s="29">
        <f>COUNTIF(AB28:AE28,"&gt;0")+COUNTIF(AA3:AA27,"&gt;0")</f>
        <v>13</v>
      </c>
      <c r="AB28" s="19">
        <v>1</v>
      </c>
      <c r="AC28" s="19">
        <v>0</v>
      </c>
      <c r="AD28" s="19">
        <v>2</v>
      </c>
      <c r="AE28" s="25">
        <v>0</v>
      </c>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row>
    <row r="29" spans="1:70" ht="18" customHeight="1" x14ac:dyDescent="0.25">
      <c r="A29" s="74" t="s">
        <v>315</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1"/>
      <c r="AB29" s="29">
        <f>COUNTIF(AC29:AE29,"&gt;0")+COUNTIF(AB3:AB28,"&gt;0")</f>
        <v>9</v>
      </c>
      <c r="AC29" s="19">
        <v>0</v>
      </c>
      <c r="AD29" s="19">
        <v>1</v>
      </c>
      <c r="AE29" s="25">
        <v>0</v>
      </c>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row>
    <row r="30" spans="1:70" ht="18" customHeight="1" x14ac:dyDescent="0.25">
      <c r="A30" s="74" t="s">
        <v>317</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1"/>
      <c r="AC30" s="29">
        <f>COUNTIF(AD30:AE30,"&gt;0")+COUNTIF(AC3:AC29,"&gt;0")</f>
        <v>9</v>
      </c>
      <c r="AD30" s="19">
        <v>1</v>
      </c>
      <c r="AE30" s="25">
        <v>3</v>
      </c>
      <c r="AF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row>
    <row r="31" spans="1:70" ht="18" customHeight="1" x14ac:dyDescent="0.25">
      <c r="A31" s="74" t="s">
        <v>336</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1"/>
      <c r="AD31" s="29">
        <f>COUNTIF(AE31,"&gt;0")+COUNTIF(AD3:AD30,"&gt;0")</f>
        <v>12</v>
      </c>
      <c r="AE31" s="25">
        <v>1</v>
      </c>
      <c r="AF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row>
    <row r="32" spans="1:70" ht="18" customHeight="1" thickBot="1" x14ac:dyDescent="0.3">
      <c r="A32" s="273" t="s">
        <v>321</v>
      </c>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6"/>
      <c r="AE32" s="77">
        <f>COUNTIF(AE3:AE31,"&gt;0")</f>
        <v>18</v>
      </c>
      <c r="AF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row>
    <row r="33" spans="1:73" ht="18" customHeight="1" x14ac:dyDescent="0.25">
      <c r="A33" s="454" t="s">
        <v>57</v>
      </c>
      <c r="B33" s="78">
        <v>0</v>
      </c>
      <c r="C33" s="79">
        <v>0</v>
      </c>
      <c r="D33" s="79">
        <v>0</v>
      </c>
      <c r="E33" s="79">
        <v>0</v>
      </c>
      <c r="F33" s="79">
        <v>0</v>
      </c>
      <c r="G33" s="79">
        <v>0</v>
      </c>
      <c r="H33" s="79">
        <v>0</v>
      </c>
      <c r="I33" s="79">
        <v>0</v>
      </c>
      <c r="J33" s="79">
        <v>0</v>
      </c>
      <c r="K33" s="79">
        <v>0</v>
      </c>
      <c r="L33" s="79">
        <v>0</v>
      </c>
      <c r="M33" s="79">
        <v>0</v>
      </c>
      <c r="N33" s="79">
        <v>0</v>
      </c>
      <c r="O33" s="79">
        <v>0</v>
      </c>
      <c r="P33" s="79">
        <v>0</v>
      </c>
      <c r="Q33" s="79">
        <v>0</v>
      </c>
      <c r="R33" s="79">
        <v>0</v>
      </c>
      <c r="S33" s="79">
        <v>0</v>
      </c>
      <c r="T33" s="79">
        <v>0</v>
      </c>
      <c r="U33" s="79">
        <v>0</v>
      </c>
      <c r="V33" s="79">
        <v>0</v>
      </c>
      <c r="W33" s="79">
        <v>0</v>
      </c>
      <c r="X33" s="79">
        <v>0</v>
      </c>
      <c r="Y33" s="79">
        <v>0</v>
      </c>
      <c r="Z33" s="79">
        <v>0</v>
      </c>
      <c r="AA33" s="79">
        <v>0</v>
      </c>
      <c r="AB33" s="79">
        <v>0</v>
      </c>
      <c r="AC33" s="79">
        <v>0</v>
      </c>
      <c r="AD33" s="79">
        <v>0</v>
      </c>
      <c r="AE33" s="80">
        <v>0</v>
      </c>
      <c r="AF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row>
    <row r="34" spans="1:73" ht="18" customHeight="1" thickBot="1" x14ac:dyDescent="0.3">
      <c r="A34" s="455"/>
      <c r="B34" s="26"/>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2"/>
      <c r="AF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row>
    <row r="35" spans="1:73" ht="18" customHeight="1" x14ac:dyDescent="0.2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row>
    <row r="36" spans="1:73" x14ac:dyDescent="0.2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row>
    <row r="37" spans="1:73" x14ac:dyDescent="0.2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row>
    <row r="38" spans="1:73" x14ac:dyDescent="0.2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row>
    <row r="39" spans="1:73" x14ac:dyDescent="0.2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t="s">
        <v>6</v>
      </c>
      <c r="AE39" s="5"/>
      <c r="AF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row>
    <row r="40" spans="1:73" x14ac:dyDescent="0.2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row>
    <row r="41" spans="1:73" x14ac:dyDescent="0.2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row>
    <row r="42" spans="1:73" x14ac:dyDescent="0.2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row>
    <row r="43" spans="1:73" x14ac:dyDescent="0.25">
      <c r="AF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row>
    <row r="44" spans="1:73" x14ac:dyDescent="0.25">
      <c r="AF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row>
    <row r="45" spans="1:73" x14ac:dyDescent="0.25">
      <c r="AF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row>
  </sheetData>
  <customSheetViews>
    <customSheetView guid="{8AA136D9-1155-4D8F-9FBE-C9C5EDE1497D}" scale="85" fitToPage="1">
      <selection activeCell="AJ36" sqref="AJ36"/>
      <pageMargins left="0.75" right="0.75" top="1" bottom="1" header="0.5" footer="0.5"/>
      <pageSetup scale="28" fitToHeight="20" orientation="landscape"/>
    </customSheetView>
    <customSheetView guid="{17FD9B1D-324D-4F46-9966-053467A9426C}" scale="125">
      <selection activeCell="AJ32" sqref="AJ32"/>
      <pageMargins left="0.7" right="0.7" top="0.75" bottom="0.75" header="0.3" footer="0.3"/>
      <pageSetup orientation="portrait"/>
    </customSheetView>
    <customSheetView guid="{281CB751-47A1-0948-AA05-166D0E47E1C5}" scale="125" showPageBreaks="1" fitToPage="1">
      <selection activeCell="F37" sqref="F37"/>
      <pageMargins left="0.7" right="0.7" top="0.75" bottom="0.75" header="0.3" footer="0.3"/>
      <pageSetup scale="28" fitToHeight="20" orientation="landscape"/>
    </customSheetView>
  </customSheetViews>
  <mergeCells count="11">
    <mergeCell ref="AJ13:AJ16"/>
    <mergeCell ref="AG9:AI9"/>
    <mergeCell ref="AG10:AI10"/>
    <mergeCell ref="AG6:AI6"/>
    <mergeCell ref="A33:A34"/>
    <mergeCell ref="AJ6:AJ8"/>
    <mergeCell ref="A1:AE1"/>
    <mergeCell ref="AG4:AI4"/>
    <mergeCell ref="AG5:AI5"/>
    <mergeCell ref="AG7:AI7"/>
    <mergeCell ref="AG8:AI8"/>
  </mergeCells>
  <phoneticPr fontId="18" type="noConversion"/>
  <dataValidations count="2">
    <dataValidation type="list" allowBlank="1" showInputMessage="1" showErrorMessage="1" sqref="C3:AE3 D4:AE4 E5:AE5 F6:AE6 G7:AE7 H8:AE8 I9:AE9 J10:AE10 K11:AE11 L12:AE12 M13:AE13 N14:AE14 O15:AE15 P16:AE16 Q17:AE17 R18:AE18 S19:AE19 T20:AE20 U21:AE21 V22:AE22 W23:AE23 X24:AE24 Y25:AE25 Z26:AE26 AA27:AE27 AB28:AE28 AC29:AE29 AD30:AE30 AE31 B33:AE33">
      <formula1>RelationshipStrength</formula1>
    </dataValidation>
    <dataValidation type="list" allowBlank="1" showInputMessage="1" showErrorMessage="1" sqref="N24:V32 W29:AA32 AD32 AB31:AC32 AB30 Z28 W27:Y28 W26:X26 W25 N21:S24 T22 T23:U23 N18:P20 Q19:Q20 R20 O17 B11:I15 B7:E10 B5:C6 D6 F8:F10 G9 G10:H10 I13:K16 J12 L14:L15 B16:N32 M15 B4 B34:AE34">
      <formula1>RelationshipCategorySummary</formula1>
    </dataValidation>
  </dataValidations>
  <pageMargins left="0.75" right="0.75" top="1" bottom="1" header="0.5" footer="0.5"/>
  <pageSetup scale="28" fitToHeight="20" orientation="landscape" r:id="rId1"/>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6"/>
  <sheetViews>
    <sheetView zoomScaleNormal="100" zoomScalePageLayoutView="125" workbookViewId="0">
      <pane ySplit="1" topLeftCell="A2" activePane="bottomLeft" state="frozenSplit"/>
      <selection activeCell="F37" sqref="F37"/>
      <selection pane="bottomLeft" activeCell="K15" sqref="K15"/>
    </sheetView>
  </sheetViews>
  <sheetFormatPr defaultColWidth="8.85546875" defaultRowHeight="15" x14ac:dyDescent="0.25"/>
  <cols>
    <col min="1" max="2" width="18.28515625" style="141" customWidth="1"/>
    <col min="3" max="3" width="23.140625" style="142" customWidth="1"/>
    <col min="4" max="4" width="36.140625" style="142" customWidth="1"/>
    <col min="5" max="5" width="17.42578125" style="85" bestFit="1" customWidth="1"/>
    <col min="6" max="6" width="15.85546875" style="145" customWidth="1"/>
    <col min="7" max="7" width="16.7109375" style="85" bestFit="1" customWidth="1"/>
    <col min="8" max="8" width="18.85546875" style="85" customWidth="1"/>
    <col min="9" max="9" width="17" style="85" bestFit="1" customWidth="1"/>
    <col min="10" max="10" width="17.140625" customWidth="1"/>
    <col min="11" max="11" width="56.28515625" style="2" customWidth="1"/>
  </cols>
  <sheetData>
    <row r="1" spans="1:11" s="83" customFormat="1" ht="15.75" thickBot="1" x14ac:dyDescent="0.3">
      <c r="A1" s="147" t="s">
        <v>106</v>
      </c>
      <c r="B1" s="148" t="s">
        <v>107</v>
      </c>
      <c r="C1" s="155" t="s">
        <v>96</v>
      </c>
      <c r="D1" s="167" t="s">
        <v>23</v>
      </c>
      <c r="E1" s="172" t="s">
        <v>110</v>
      </c>
      <c r="F1" s="178" t="s">
        <v>706</v>
      </c>
      <c r="G1" s="161" t="s">
        <v>128</v>
      </c>
      <c r="H1" s="187" t="s">
        <v>127</v>
      </c>
      <c r="I1" s="188" t="s">
        <v>129</v>
      </c>
      <c r="J1" s="146" t="s">
        <v>109</v>
      </c>
      <c r="K1" s="280" t="s">
        <v>354</v>
      </c>
    </row>
    <row r="2" spans="1:11" ht="45" x14ac:dyDescent="0.25">
      <c r="A2" s="458" t="s">
        <v>97</v>
      </c>
      <c r="B2" s="149" t="s">
        <v>56</v>
      </c>
      <c r="C2" s="156" t="s">
        <v>259</v>
      </c>
      <c r="D2" s="154" t="s">
        <v>258</v>
      </c>
      <c r="E2" s="173">
        <v>0</v>
      </c>
      <c r="F2" s="402" t="s">
        <v>707</v>
      </c>
      <c r="G2" s="162">
        <v>0</v>
      </c>
      <c r="H2" s="182">
        <v>12</v>
      </c>
      <c r="I2" s="218">
        <f t="shared" ref="I2:I16" si="0">G2+H2</f>
        <v>12</v>
      </c>
      <c r="J2" s="219">
        <f>I2/8</f>
        <v>1.5</v>
      </c>
      <c r="K2" s="281" t="s">
        <v>370</v>
      </c>
    </row>
    <row r="3" spans="1:11" ht="30" x14ac:dyDescent="0.25">
      <c r="A3" s="460"/>
      <c r="B3" s="150" t="s">
        <v>98</v>
      </c>
      <c r="C3" s="157" t="s">
        <v>103</v>
      </c>
      <c r="D3" s="168" t="s">
        <v>177</v>
      </c>
      <c r="E3" s="174">
        <v>0</v>
      </c>
      <c r="F3" s="403" t="s">
        <v>707</v>
      </c>
      <c r="G3" s="163">
        <v>0</v>
      </c>
      <c r="H3" s="183">
        <v>8</v>
      </c>
      <c r="I3" s="220">
        <f t="shared" si="0"/>
        <v>8</v>
      </c>
      <c r="J3" s="221">
        <f t="shared" ref="J3:J16" si="1">I3/8</f>
        <v>1</v>
      </c>
      <c r="K3" s="120" t="s">
        <v>370</v>
      </c>
    </row>
    <row r="4" spans="1:11" ht="30" x14ac:dyDescent="0.25">
      <c r="A4" s="461"/>
      <c r="B4" s="153" t="s">
        <v>119</v>
      </c>
      <c r="C4" s="160" t="s">
        <v>257</v>
      </c>
      <c r="D4" s="171" t="s">
        <v>176</v>
      </c>
      <c r="E4" s="177">
        <v>0</v>
      </c>
      <c r="F4" s="404" t="s">
        <v>707</v>
      </c>
      <c r="G4" s="166">
        <v>0</v>
      </c>
      <c r="H4" s="186">
        <v>8</v>
      </c>
      <c r="I4" s="220">
        <f t="shared" si="0"/>
        <v>8</v>
      </c>
      <c r="J4" s="221">
        <f t="shared" si="1"/>
        <v>1</v>
      </c>
      <c r="K4" s="282" t="s">
        <v>370</v>
      </c>
    </row>
    <row r="5" spans="1:11" ht="45.75" thickBot="1" x14ac:dyDescent="0.3">
      <c r="A5" s="462"/>
      <c r="B5" s="151" t="s">
        <v>164</v>
      </c>
      <c r="C5" s="158" t="s">
        <v>104</v>
      </c>
      <c r="D5" s="169" t="s">
        <v>168</v>
      </c>
      <c r="E5" s="175">
        <v>0</v>
      </c>
      <c r="F5" s="405" t="s">
        <v>707</v>
      </c>
      <c r="G5" s="164">
        <v>0</v>
      </c>
      <c r="H5" s="184">
        <v>20</v>
      </c>
      <c r="I5" s="222">
        <v>20</v>
      </c>
      <c r="J5" s="223">
        <f t="shared" si="1"/>
        <v>2.5</v>
      </c>
      <c r="K5" s="121" t="s">
        <v>370</v>
      </c>
    </row>
    <row r="6" spans="1:11" ht="30" x14ac:dyDescent="0.25">
      <c r="A6" s="458" t="s">
        <v>105</v>
      </c>
      <c r="B6" s="149" t="s">
        <v>111</v>
      </c>
      <c r="C6" s="156" t="s">
        <v>120</v>
      </c>
      <c r="D6" s="154" t="s">
        <v>175</v>
      </c>
      <c r="E6" s="173">
        <v>0</v>
      </c>
      <c r="F6" s="402" t="s">
        <v>707</v>
      </c>
      <c r="G6" s="162">
        <v>1</v>
      </c>
      <c r="H6" s="182">
        <v>1</v>
      </c>
      <c r="I6" s="218">
        <f t="shared" si="0"/>
        <v>2</v>
      </c>
      <c r="J6" s="219">
        <f t="shared" si="1"/>
        <v>0.25</v>
      </c>
      <c r="K6" s="281" t="s">
        <v>360</v>
      </c>
    </row>
    <row r="7" spans="1:11" ht="45" x14ac:dyDescent="0.25">
      <c r="A7" s="460"/>
      <c r="B7" s="168" t="s">
        <v>145</v>
      </c>
      <c r="C7" s="157" t="s">
        <v>115</v>
      </c>
      <c r="D7" s="168" t="s">
        <v>166</v>
      </c>
      <c r="E7" s="174">
        <v>0</v>
      </c>
      <c r="F7" s="403" t="s">
        <v>707</v>
      </c>
      <c r="G7" s="163">
        <v>2</v>
      </c>
      <c r="H7" s="183">
        <v>2</v>
      </c>
      <c r="I7" s="220">
        <f t="shared" si="0"/>
        <v>4</v>
      </c>
      <c r="J7" s="223">
        <f t="shared" si="1"/>
        <v>0.5</v>
      </c>
      <c r="K7" s="120" t="s">
        <v>359</v>
      </c>
    </row>
    <row r="8" spans="1:11" ht="45.75" thickBot="1" x14ac:dyDescent="0.3">
      <c r="A8" s="462"/>
      <c r="B8" s="151" t="s">
        <v>210</v>
      </c>
      <c r="C8" s="158" t="s">
        <v>123</v>
      </c>
      <c r="D8" s="169" t="s">
        <v>167</v>
      </c>
      <c r="E8" s="175">
        <v>0</v>
      </c>
      <c r="F8" s="405" t="s">
        <v>707</v>
      </c>
      <c r="G8" s="164">
        <v>1</v>
      </c>
      <c r="H8" s="184">
        <v>1</v>
      </c>
      <c r="I8" s="222">
        <f t="shared" si="0"/>
        <v>2</v>
      </c>
      <c r="J8" s="224">
        <f t="shared" si="1"/>
        <v>0.25</v>
      </c>
      <c r="K8" s="121" t="s">
        <v>358</v>
      </c>
    </row>
    <row r="9" spans="1:11" ht="30" x14ac:dyDescent="0.25">
      <c r="A9" s="463" t="s">
        <v>99</v>
      </c>
      <c r="B9" s="152" t="s">
        <v>100</v>
      </c>
      <c r="C9" s="159" t="s">
        <v>103</v>
      </c>
      <c r="D9" s="170" t="s">
        <v>174</v>
      </c>
      <c r="E9" s="176">
        <v>1</v>
      </c>
      <c r="F9" s="180" t="s">
        <v>703</v>
      </c>
      <c r="G9" s="165">
        <v>4</v>
      </c>
      <c r="H9" s="185">
        <v>2</v>
      </c>
      <c r="I9" s="225">
        <f t="shared" si="0"/>
        <v>6</v>
      </c>
      <c r="J9" s="223">
        <f t="shared" si="1"/>
        <v>0.75</v>
      </c>
      <c r="K9" s="283" t="s">
        <v>372</v>
      </c>
    </row>
    <row r="10" spans="1:11" ht="45" x14ac:dyDescent="0.25">
      <c r="A10" s="460"/>
      <c r="B10" s="150" t="s">
        <v>101</v>
      </c>
      <c r="C10" s="157" t="s">
        <v>102</v>
      </c>
      <c r="D10" s="168" t="s">
        <v>173</v>
      </c>
      <c r="E10" s="174">
        <v>2</v>
      </c>
      <c r="F10" s="179" t="s">
        <v>704</v>
      </c>
      <c r="G10" s="163">
        <v>4</v>
      </c>
      <c r="H10" s="183">
        <v>4</v>
      </c>
      <c r="I10" s="220">
        <f t="shared" si="0"/>
        <v>8</v>
      </c>
      <c r="J10" s="221">
        <f t="shared" si="1"/>
        <v>1</v>
      </c>
      <c r="K10" s="120" t="s">
        <v>373</v>
      </c>
    </row>
    <row r="11" spans="1:11" ht="45.75" thickBot="1" x14ac:dyDescent="0.3">
      <c r="A11" s="461"/>
      <c r="B11" s="193" t="s">
        <v>165</v>
      </c>
      <c r="C11" s="194" t="s">
        <v>104</v>
      </c>
      <c r="D11" s="193" t="s">
        <v>169</v>
      </c>
      <c r="E11" s="177">
        <v>3</v>
      </c>
      <c r="F11" s="181" t="s">
        <v>705</v>
      </c>
      <c r="G11" s="166">
        <v>4</v>
      </c>
      <c r="H11" s="186">
        <v>20</v>
      </c>
      <c r="I11" s="226">
        <f t="shared" si="0"/>
        <v>24</v>
      </c>
      <c r="J11" s="223">
        <f t="shared" si="1"/>
        <v>3</v>
      </c>
      <c r="K11" s="282" t="s">
        <v>356</v>
      </c>
    </row>
    <row r="12" spans="1:11" ht="30" x14ac:dyDescent="0.25">
      <c r="A12" s="458" t="s">
        <v>55</v>
      </c>
      <c r="B12" s="154" t="s">
        <v>126</v>
      </c>
      <c r="C12" s="156" t="s">
        <v>103</v>
      </c>
      <c r="D12" s="154" t="s">
        <v>172</v>
      </c>
      <c r="E12" s="173">
        <v>0</v>
      </c>
      <c r="F12" s="402" t="s">
        <v>708</v>
      </c>
      <c r="G12" s="162">
        <v>1</v>
      </c>
      <c r="H12" s="182">
        <v>1</v>
      </c>
      <c r="I12" s="218">
        <f t="shared" si="0"/>
        <v>2</v>
      </c>
      <c r="J12" s="219">
        <f t="shared" si="1"/>
        <v>0.25</v>
      </c>
      <c r="K12" s="281" t="s">
        <v>368</v>
      </c>
    </row>
    <row r="13" spans="1:11" ht="30" x14ac:dyDescent="0.25">
      <c r="A13" s="460"/>
      <c r="B13" s="150" t="s">
        <v>125</v>
      </c>
      <c r="C13" s="157" t="s">
        <v>103</v>
      </c>
      <c r="D13" s="168" t="s">
        <v>171</v>
      </c>
      <c r="E13" s="174">
        <v>0</v>
      </c>
      <c r="F13" s="403" t="s">
        <v>709</v>
      </c>
      <c r="G13" s="163">
        <v>1</v>
      </c>
      <c r="H13" s="183">
        <v>1</v>
      </c>
      <c r="I13" s="220">
        <f t="shared" si="0"/>
        <v>2</v>
      </c>
      <c r="J13" s="221">
        <f t="shared" si="1"/>
        <v>0.25</v>
      </c>
      <c r="K13" s="120" t="s">
        <v>367</v>
      </c>
    </row>
    <row r="14" spans="1:11" ht="15.75" thickBot="1" x14ac:dyDescent="0.3">
      <c r="A14" s="462"/>
      <c r="B14" s="151" t="s">
        <v>130</v>
      </c>
      <c r="C14" s="158" t="s">
        <v>369</v>
      </c>
      <c r="D14" s="169" t="s">
        <v>170</v>
      </c>
      <c r="E14" s="175">
        <v>0</v>
      </c>
      <c r="F14" s="405" t="s">
        <v>710</v>
      </c>
      <c r="G14" s="164">
        <v>1</v>
      </c>
      <c r="H14" s="184">
        <v>1</v>
      </c>
      <c r="I14" s="222">
        <f t="shared" si="0"/>
        <v>2</v>
      </c>
      <c r="J14" s="227">
        <f t="shared" si="1"/>
        <v>0.25</v>
      </c>
      <c r="K14" s="121" t="s">
        <v>355</v>
      </c>
    </row>
    <row r="15" spans="1:11" ht="45" x14ac:dyDescent="0.25">
      <c r="A15" s="458" t="s">
        <v>108</v>
      </c>
      <c r="B15" s="228" t="s">
        <v>219</v>
      </c>
      <c r="C15" s="229" t="s">
        <v>218</v>
      </c>
      <c r="D15" s="228" t="s">
        <v>220</v>
      </c>
      <c r="E15" s="173">
        <v>0</v>
      </c>
      <c r="F15" s="402" t="s">
        <v>711</v>
      </c>
      <c r="G15" s="162">
        <v>0</v>
      </c>
      <c r="H15" s="182">
        <v>2</v>
      </c>
      <c r="I15" s="218">
        <f t="shared" si="0"/>
        <v>2</v>
      </c>
      <c r="J15" s="219">
        <f t="shared" si="1"/>
        <v>0.25</v>
      </c>
      <c r="K15" s="284" t="s">
        <v>371</v>
      </c>
    </row>
    <row r="16" spans="1:11" ht="30.75" thickBot="1" x14ac:dyDescent="0.3">
      <c r="A16" s="459"/>
      <c r="B16" s="230" t="s">
        <v>726</v>
      </c>
      <c r="C16" s="230" t="s">
        <v>728</v>
      </c>
      <c r="D16" s="230" t="s">
        <v>727</v>
      </c>
      <c r="E16" s="231">
        <v>0</v>
      </c>
      <c r="F16" s="406" t="s">
        <v>712</v>
      </c>
      <c r="G16" s="232">
        <v>1</v>
      </c>
      <c r="H16" s="233">
        <v>7</v>
      </c>
      <c r="I16" s="234">
        <f t="shared" si="0"/>
        <v>8</v>
      </c>
      <c r="J16" s="224">
        <f t="shared" si="1"/>
        <v>1</v>
      </c>
      <c r="K16" s="285" t="s">
        <v>357</v>
      </c>
    </row>
    <row r="18" spans="1:7" x14ac:dyDescent="0.25">
      <c r="A18" s="143" t="s">
        <v>112</v>
      </c>
      <c r="B18" s="141" t="s">
        <v>118</v>
      </c>
      <c r="E18" s="215" t="s">
        <v>248</v>
      </c>
      <c r="F18" s="215" t="s">
        <v>251</v>
      </c>
    </row>
    <row r="19" spans="1:7" x14ac:dyDescent="0.25">
      <c r="A19" s="143" t="s">
        <v>116</v>
      </c>
      <c r="B19" s="141" t="s">
        <v>113</v>
      </c>
      <c r="E19" s="214" t="s">
        <v>249</v>
      </c>
      <c r="F19" s="85" t="s">
        <v>32</v>
      </c>
    </row>
    <row r="20" spans="1:7" x14ac:dyDescent="0.25">
      <c r="A20" s="143" t="s">
        <v>117</v>
      </c>
      <c r="B20" s="141" t="s">
        <v>114</v>
      </c>
      <c r="E20" s="214" t="s">
        <v>250</v>
      </c>
      <c r="F20" s="85" t="s">
        <v>13</v>
      </c>
    </row>
    <row r="21" spans="1:7" x14ac:dyDescent="0.25">
      <c r="A21" s="143" t="s">
        <v>131</v>
      </c>
      <c r="B21" s="141" t="s">
        <v>133</v>
      </c>
      <c r="E21" s="214" t="s">
        <v>532</v>
      </c>
      <c r="F21" s="144" t="s">
        <v>5</v>
      </c>
      <c r="G21" s="144"/>
    </row>
    <row r="22" spans="1:7" x14ac:dyDescent="0.25">
      <c r="A22" s="143" t="s">
        <v>132</v>
      </c>
      <c r="B22" s="141" t="s">
        <v>134</v>
      </c>
      <c r="F22" s="144" t="s">
        <v>252</v>
      </c>
      <c r="G22" s="144"/>
    </row>
    <row r="23" spans="1:7" x14ac:dyDescent="0.25">
      <c r="A23" s="143" t="s">
        <v>135</v>
      </c>
      <c r="B23" s="141" t="s">
        <v>721</v>
      </c>
      <c r="E23" s="144"/>
      <c r="F23" s="85" t="s">
        <v>45</v>
      </c>
      <c r="G23" s="144"/>
    </row>
    <row r="24" spans="1:7" x14ac:dyDescent="0.25">
      <c r="F24" s="85" t="s">
        <v>49</v>
      </c>
    </row>
    <row r="25" spans="1:7" x14ac:dyDescent="0.25">
      <c r="B25" s="141" t="s">
        <v>124</v>
      </c>
      <c r="F25"/>
    </row>
    <row r="26" spans="1:7" x14ac:dyDescent="0.25">
      <c r="B26" s="141" t="s">
        <v>121</v>
      </c>
    </row>
  </sheetData>
  <customSheetViews>
    <customSheetView guid="{8AA136D9-1155-4D8F-9FBE-C9C5EDE1497D}" scale="125" fitToPage="1" topLeftCell="F1">
      <pane ySplit="1" topLeftCell="A9" activePane="bottomLeft" state="frozenSplit"/>
      <selection pane="bottomLeft" activeCell="F37" sqref="F37"/>
      <pageMargins left="0.75" right="0.75" top="1" bottom="1" header="0.5" footer="0.5"/>
      <pageSetup scale="44" fitToHeight="20" orientation="landscape"/>
    </customSheetView>
    <customSheetView guid="{17FD9B1D-324D-4F46-9966-053467A9426C}" scale="125" topLeftCell="F1">
      <pane ySplit="1.0526315789473684" topLeftCell="A9" activePane="bottomLeft" state="frozenSplit"/>
      <selection pane="bottomLeft" activeCell="L28" sqref="L28"/>
      <pageMargins left="0.7" right="0.7" top="0.75" bottom="0.75" header="0.3" footer="0.3"/>
      <pageSetup orientation="portrait"/>
    </customSheetView>
    <customSheetView guid="{281CB751-47A1-0948-AA05-166D0E47E1C5}" scale="125" showPageBreaks="1" fitToPage="1" topLeftCell="F1">
      <pane ySplit="1.0526315789473684" topLeftCell="A9" activePane="bottomLeft" state="frozenSplit"/>
      <selection pane="bottomLeft" activeCell="F37" sqref="F37"/>
      <pageMargins left="0.7" right="0.7" top="0.75" bottom="0.75" header="0.3" footer="0.3"/>
      <pageSetup scale="44" fitToHeight="20" orientation="landscape"/>
    </customSheetView>
  </customSheetViews>
  <mergeCells count="5">
    <mergeCell ref="A15:A16"/>
    <mergeCell ref="A2:A5"/>
    <mergeCell ref="A6:A8"/>
    <mergeCell ref="A9:A11"/>
    <mergeCell ref="A12:A14"/>
  </mergeCells>
  <phoneticPr fontId="18" type="noConversion"/>
  <pageMargins left="0.75" right="0.75" top="1" bottom="1" header="0.5" footer="0.5"/>
  <pageSetup scale="44" fitToHeight="20" orientation="landscape"/>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25"/>
  <sheetViews>
    <sheetView tabSelected="1" zoomScaleNormal="100" zoomScalePageLayoutView="125" workbookViewId="0">
      <pane ySplit="1" topLeftCell="A2" activePane="bottomLeft" state="frozenSplit"/>
      <selection activeCell="F37" sqref="F37"/>
      <selection pane="bottomLeft" activeCell="D7" sqref="D7"/>
    </sheetView>
  </sheetViews>
  <sheetFormatPr defaultColWidth="8.85546875" defaultRowHeight="15" x14ac:dyDescent="0.25"/>
  <cols>
    <col min="1" max="1" width="47" style="264" customWidth="1"/>
    <col min="2" max="2" width="26.28515625" style="141" customWidth="1"/>
    <col min="3" max="3" width="26.140625" style="141" customWidth="1"/>
    <col min="4" max="4" width="98" style="142" customWidth="1"/>
    <col min="5" max="5" width="46.7109375" style="141" customWidth="1"/>
    <col min="6" max="16384" width="8.85546875" style="141"/>
  </cols>
  <sheetData>
    <row r="1" spans="1:5" x14ac:dyDescent="0.25">
      <c r="A1" s="279" t="s">
        <v>0</v>
      </c>
      <c r="B1" s="245" t="s">
        <v>58</v>
      </c>
      <c r="C1" s="245" t="s">
        <v>405</v>
      </c>
      <c r="D1" s="278" t="s">
        <v>339</v>
      </c>
      <c r="E1" s="245" t="s">
        <v>108</v>
      </c>
    </row>
    <row r="2" spans="1:5" ht="165" x14ac:dyDescent="0.25">
      <c r="A2" s="264" t="s">
        <v>223</v>
      </c>
      <c r="B2" s="141" t="s">
        <v>404</v>
      </c>
      <c r="C2" s="141" t="s">
        <v>339</v>
      </c>
      <c r="D2" s="142" t="s">
        <v>749</v>
      </c>
    </row>
    <row r="3" spans="1:5" ht="135" x14ac:dyDescent="0.25">
      <c r="A3" s="264" t="s">
        <v>224</v>
      </c>
      <c r="B3" s="141" t="s">
        <v>404</v>
      </c>
      <c r="C3" s="141" t="s">
        <v>339</v>
      </c>
      <c r="D3" s="142" t="s">
        <v>751</v>
      </c>
    </row>
    <row r="4" spans="1:5" x14ac:dyDescent="0.25">
      <c r="A4" s="264" t="s">
        <v>225</v>
      </c>
      <c r="B4" s="141" t="s">
        <v>736</v>
      </c>
    </row>
    <row r="5" spans="1:5" ht="135" x14ac:dyDescent="0.25">
      <c r="A5" s="407" t="s">
        <v>226</v>
      </c>
      <c r="B5" s="141" t="s">
        <v>404</v>
      </c>
      <c r="C5" s="141" t="s">
        <v>339</v>
      </c>
      <c r="D5" s="142" t="s">
        <v>752</v>
      </c>
    </row>
    <row r="6" spans="1:5" x14ac:dyDescent="0.25">
      <c r="A6" s="264" t="s">
        <v>227</v>
      </c>
      <c r="B6" s="141" t="s">
        <v>736</v>
      </c>
    </row>
    <row r="7" spans="1:5" ht="135" x14ac:dyDescent="0.25">
      <c r="A7" s="264" t="s">
        <v>228</v>
      </c>
      <c r="B7" s="141" t="s">
        <v>404</v>
      </c>
      <c r="C7" s="141" t="s">
        <v>339</v>
      </c>
      <c r="D7" s="142" t="s">
        <v>753</v>
      </c>
    </row>
    <row r="8" spans="1:5" x14ac:dyDescent="0.25">
      <c r="A8" s="264" t="s">
        <v>229</v>
      </c>
      <c r="B8" s="141" t="s">
        <v>736</v>
      </c>
      <c r="D8" s="142" t="s">
        <v>406</v>
      </c>
    </row>
    <row r="9" spans="1:5" ht="105" x14ac:dyDescent="0.25">
      <c r="A9" s="264" t="s">
        <v>230</v>
      </c>
      <c r="B9" s="141" t="s">
        <v>404</v>
      </c>
      <c r="C9" s="141" t="s">
        <v>339</v>
      </c>
      <c r="D9" s="142" t="s">
        <v>730</v>
      </c>
    </row>
    <row r="10" spans="1:5" x14ac:dyDescent="0.25">
      <c r="A10" s="264" t="s">
        <v>231</v>
      </c>
      <c r="B10" s="141" t="s">
        <v>736</v>
      </c>
      <c r="D10" s="142" t="s">
        <v>406</v>
      </c>
    </row>
    <row r="11" spans="1:5" ht="135" x14ac:dyDescent="0.25">
      <c r="A11" s="264" t="s">
        <v>232</v>
      </c>
      <c r="B11" s="141" t="s">
        <v>404</v>
      </c>
      <c r="C11" s="141" t="s">
        <v>339</v>
      </c>
      <c r="D11" s="142" t="s">
        <v>754</v>
      </c>
    </row>
    <row r="12" spans="1:5" x14ac:dyDescent="0.25">
      <c r="A12" s="264" t="s">
        <v>233</v>
      </c>
      <c r="B12" s="141" t="s">
        <v>736</v>
      </c>
    </row>
    <row r="13" spans="1:5" x14ac:dyDescent="0.25">
      <c r="A13" s="264" t="s">
        <v>234</v>
      </c>
      <c r="B13" s="141" t="s">
        <v>736</v>
      </c>
    </row>
    <row r="14" spans="1:5" ht="150" x14ac:dyDescent="0.25">
      <c r="A14" s="264" t="s">
        <v>337</v>
      </c>
      <c r="B14" s="264" t="s">
        <v>345</v>
      </c>
      <c r="C14" s="141" t="s">
        <v>339</v>
      </c>
      <c r="D14" s="142" t="s">
        <v>750</v>
      </c>
    </row>
    <row r="15" spans="1:5" ht="135" x14ac:dyDescent="0.25">
      <c r="A15" s="264" t="s">
        <v>338</v>
      </c>
      <c r="B15" s="264" t="s">
        <v>345</v>
      </c>
      <c r="C15" s="141" t="s">
        <v>339</v>
      </c>
      <c r="D15" s="142" t="s">
        <v>755</v>
      </c>
    </row>
    <row r="16" spans="1:5" ht="120" x14ac:dyDescent="0.25">
      <c r="A16" s="264" t="s">
        <v>340</v>
      </c>
      <c r="B16" s="264" t="s">
        <v>346</v>
      </c>
      <c r="C16" s="141" t="s">
        <v>339</v>
      </c>
      <c r="D16" s="142" t="s">
        <v>756</v>
      </c>
      <c r="E16" s="142" t="s">
        <v>341</v>
      </c>
    </row>
    <row r="17" spans="1:5" ht="90" x14ac:dyDescent="0.25">
      <c r="A17" s="264" t="s">
        <v>235</v>
      </c>
      <c r="B17" s="264" t="s">
        <v>347</v>
      </c>
      <c r="C17" s="141" t="s">
        <v>339</v>
      </c>
      <c r="D17" s="142" t="s">
        <v>757</v>
      </c>
    </row>
    <row r="18" spans="1:5" ht="30" x14ac:dyDescent="0.25">
      <c r="A18" s="264" t="s">
        <v>348</v>
      </c>
      <c r="B18" s="141" t="s">
        <v>353</v>
      </c>
      <c r="C18" s="141" t="s">
        <v>343</v>
      </c>
      <c r="D18" s="142" t="s">
        <v>380</v>
      </c>
      <c r="E18" s="141" t="s">
        <v>344</v>
      </c>
    </row>
    <row r="19" spans="1:5" ht="30" x14ac:dyDescent="0.25">
      <c r="A19" s="264" t="s">
        <v>349</v>
      </c>
      <c r="B19" s="141" t="s">
        <v>353</v>
      </c>
      <c r="C19" s="141" t="s">
        <v>343</v>
      </c>
      <c r="D19" s="142" t="s">
        <v>380</v>
      </c>
      <c r="E19" s="141" t="s">
        <v>344</v>
      </c>
    </row>
    <row r="20" spans="1:5" ht="30" x14ac:dyDescent="0.25">
      <c r="A20" s="264" t="s">
        <v>350</v>
      </c>
      <c r="B20" s="141" t="s">
        <v>353</v>
      </c>
      <c r="C20" s="141" t="s">
        <v>343</v>
      </c>
      <c r="D20" s="142" t="s">
        <v>380</v>
      </c>
      <c r="E20" s="141" t="s">
        <v>344</v>
      </c>
    </row>
    <row r="21" spans="1:5" ht="30" x14ac:dyDescent="0.25">
      <c r="A21" s="264" t="s">
        <v>351</v>
      </c>
      <c r="B21" s="141" t="s">
        <v>353</v>
      </c>
      <c r="C21" s="141" t="s">
        <v>343</v>
      </c>
      <c r="D21" s="142" t="s">
        <v>380</v>
      </c>
      <c r="E21" s="141" t="s">
        <v>344</v>
      </c>
    </row>
    <row r="22" spans="1:5" ht="30" x14ac:dyDescent="0.25">
      <c r="A22" s="264" t="s">
        <v>352</v>
      </c>
      <c r="B22" s="141" t="s">
        <v>353</v>
      </c>
      <c r="C22" s="141" t="s">
        <v>343</v>
      </c>
      <c r="D22" s="142" t="s">
        <v>380</v>
      </c>
      <c r="E22" s="141" t="s">
        <v>344</v>
      </c>
    </row>
    <row r="23" spans="1:5" ht="30" x14ac:dyDescent="0.25">
      <c r="A23" s="264" t="s">
        <v>383</v>
      </c>
      <c r="B23" s="141" t="s">
        <v>353</v>
      </c>
      <c r="C23" s="141" t="s">
        <v>343</v>
      </c>
      <c r="D23" s="142" t="s">
        <v>381</v>
      </c>
      <c r="E23" s="141" t="s">
        <v>382</v>
      </c>
    </row>
    <row r="24" spans="1:5" ht="30" x14ac:dyDescent="0.25">
      <c r="A24" s="264" t="s">
        <v>384</v>
      </c>
      <c r="B24" s="141" t="s">
        <v>353</v>
      </c>
      <c r="C24" s="141" t="s">
        <v>343</v>
      </c>
      <c r="D24" s="142" t="s">
        <v>385</v>
      </c>
      <c r="E24" s="141" t="s">
        <v>344</v>
      </c>
    </row>
    <row r="25" spans="1:5" ht="30" x14ac:dyDescent="0.25">
      <c r="A25" s="264" t="s">
        <v>386</v>
      </c>
      <c r="B25" s="141" t="s">
        <v>353</v>
      </c>
      <c r="C25" s="141" t="s">
        <v>343</v>
      </c>
      <c r="D25" s="142" t="s">
        <v>723</v>
      </c>
      <c r="E25" s="141" t="s">
        <v>382</v>
      </c>
    </row>
  </sheetData>
  <customSheetViews>
    <customSheetView guid="{8AA136D9-1155-4D8F-9FBE-C9C5EDE1497D}" scale="125" fitToPage="1" topLeftCell="D1">
      <pane ySplit="1" topLeftCell="A2" activePane="bottomLeft" state="frozenSplit"/>
      <selection pane="bottomLeft" activeCell="F37" sqref="F37"/>
      <pageMargins left="0.75" right="0.75" top="1" bottom="1" header="0.5" footer="0.5"/>
      <pageSetup scale="46" fitToHeight="20" orientation="landscape" horizontalDpi="4294967292" verticalDpi="4294967292"/>
    </customSheetView>
    <customSheetView guid="{17FD9B1D-324D-4F46-9966-053467A9426C}" scale="125" topLeftCell="D1">
      <pane ySplit="1.0555555555555556" topLeftCell="A16" activePane="bottomLeft" state="frozenSplit"/>
      <selection pane="bottomLeft" activeCell="E30" sqref="E30"/>
      <pageMargins left="0.7" right="0.7" top="0.75" bottom="0.75" header="0.3" footer="0.3"/>
    </customSheetView>
    <customSheetView guid="{281CB751-47A1-0948-AA05-166D0E47E1C5}" scale="125" showPageBreaks="1" fitToPage="1" topLeftCell="D1">
      <pane ySplit="1.0555555555555556" topLeftCell="A2" activePane="bottomLeft" state="frozenSplit"/>
      <selection pane="bottomLeft" activeCell="F37" sqref="F37"/>
      <pageMargins left="0.7" right="0.7" top="0.75" bottom="0.75" header="0.3" footer="0.3"/>
      <pageSetup scale="46" fitToHeight="20" orientation="landscape" horizontalDpi="4294967292" verticalDpi="4294967292"/>
    </customSheetView>
  </customSheetViews>
  <phoneticPr fontId="18" type="noConversion"/>
  <pageMargins left="0.75" right="0.75" top="1" bottom="1" header="0.5" footer="0.5"/>
  <pageSetup scale="46" fitToHeight="20" orientation="landscape" horizontalDpi="4294967292" verticalDpi="4294967292"/>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5"/>
  <sheetViews>
    <sheetView zoomScale="125" zoomScaleNormal="125" zoomScalePageLayoutView="125" workbookViewId="0">
      <selection activeCell="C14" sqref="C14"/>
    </sheetView>
  </sheetViews>
  <sheetFormatPr defaultColWidth="8.85546875" defaultRowHeight="15" x14ac:dyDescent="0.25"/>
  <cols>
    <col min="1" max="1" width="21.7109375" style="264" customWidth="1"/>
    <col min="2" max="2" width="25.42578125" style="264" customWidth="1"/>
    <col min="3" max="3" width="83.140625" style="264" customWidth="1"/>
  </cols>
  <sheetData>
    <row r="1" spans="1:3" x14ac:dyDescent="0.25">
      <c r="A1" s="279" t="s">
        <v>362</v>
      </c>
      <c r="B1" s="279" t="s">
        <v>361</v>
      </c>
      <c r="C1" s="279" t="s">
        <v>722</v>
      </c>
    </row>
    <row r="2" spans="1:3" ht="45" x14ac:dyDescent="0.25">
      <c r="A2" s="264" t="s">
        <v>363</v>
      </c>
      <c r="B2" s="264" t="s">
        <v>364</v>
      </c>
      <c r="C2" s="264" t="s">
        <v>713</v>
      </c>
    </row>
    <row r="3" spans="1:3" ht="45" x14ac:dyDescent="0.25">
      <c r="A3" s="264" t="s">
        <v>363</v>
      </c>
      <c r="B3" s="264" t="s">
        <v>745</v>
      </c>
      <c r="C3" s="264" t="s">
        <v>746</v>
      </c>
    </row>
    <row r="4" spans="1:3" ht="45" x14ac:dyDescent="0.25">
      <c r="A4" s="264" t="s">
        <v>366</v>
      </c>
      <c r="B4" s="264" t="s">
        <v>365</v>
      </c>
      <c r="C4" s="264" t="s">
        <v>729</v>
      </c>
    </row>
    <row r="5" spans="1:3" x14ac:dyDescent="0.25">
      <c r="A5"/>
      <c r="B5"/>
      <c r="C5"/>
    </row>
  </sheetData>
  <customSheetViews>
    <customSheetView guid="{8AA136D9-1155-4D8F-9FBE-C9C5EDE1497D}" scale="125" fitToPage="1">
      <selection activeCell="F37" sqref="F37"/>
      <pageMargins left="0.75" right="0.75" top="1" bottom="1" header="0.5" footer="0.5"/>
      <pageSetup scale="87" fitToHeight="20" orientation="landscape" horizontalDpi="4294967292" verticalDpi="4294967292"/>
    </customSheetView>
    <customSheetView guid="{17FD9B1D-324D-4F46-9966-053467A9426C}" scale="125">
      <selection activeCell="C13" sqref="C13"/>
      <pageMargins left="0.7" right="0.7" top="0.75" bottom="0.75" header="0.3" footer="0.3"/>
    </customSheetView>
    <customSheetView guid="{281CB751-47A1-0948-AA05-166D0E47E1C5}" scale="125" showPageBreaks="1" fitToPage="1">
      <selection activeCell="F37" sqref="F37"/>
      <pageMargins left="0.7" right="0.7" top="0.75" bottom="0.75" header="0.3" footer="0.3"/>
      <pageSetup scale="87" fitToHeight="20" orientation="landscape" horizontalDpi="4294967292" verticalDpi="4294967292"/>
    </customSheetView>
  </customSheetViews>
  <phoneticPr fontId="18" type="noConversion"/>
  <pageMargins left="0.75" right="0.75" top="1" bottom="1" header="0.5" footer="0.5"/>
  <pageSetup scale="87" fitToHeight="20"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1. Staff by area</vt:lpstr>
      <vt:lpstr>2. staff data</vt:lpstr>
      <vt:lpstr>3. research outcomes</vt:lpstr>
      <vt:lpstr>4. connections data</vt:lpstr>
      <vt:lpstr>5. character profiles</vt:lpstr>
      <vt:lpstr>6. relationship strength</vt:lpstr>
      <vt:lpstr>7. actions</vt:lpstr>
      <vt:lpstr>8. developments</vt:lpstr>
      <vt:lpstr>9. advice</vt:lpstr>
      <vt:lpstr>10. in-services</vt:lpstr>
      <vt:lpstr>11. Hospital Events</vt:lpstr>
      <vt:lpstr>12. Scoring</vt:lpstr>
      <vt:lpstr>reputation</vt:lpstr>
      <vt:lpstr>named ranges - don't modify</vt:lpstr>
      <vt:lpstr>RelationshipCategory</vt:lpstr>
      <vt:lpstr>RelationshipCategorySummary</vt:lpstr>
      <vt:lpstr>RelationshipLength</vt:lpstr>
      <vt:lpstr>RelationshipStrength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Cougar</dc:creator>
  <cp:lastModifiedBy>Damon Tabb</cp:lastModifiedBy>
  <cp:lastPrinted>2014-06-25T21:49:51Z</cp:lastPrinted>
  <dcterms:created xsi:type="dcterms:W3CDTF">2006-09-16T00:00:00Z</dcterms:created>
  <dcterms:modified xsi:type="dcterms:W3CDTF">2014-07-24T03:28:53Z</dcterms:modified>
</cp:coreProperties>
</file>